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iggsk\Desktop\"/>
    </mc:Choice>
  </mc:AlternateContent>
  <bookViews>
    <workbookView xWindow="0" yWindow="0" windowWidth="13260" windowHeight="9660"/>
  </bookViews>
  <sheets>
    <sheet name="Annual Air Arrivals" sheetId="1" r:id="rId1"/>
    <sheet name="Cruise Arrivals" sheetId="2" r:id="rId2"/>
    <sheet name="Monthly &amp; Quarterly Arrivals" sheetId="4" r:id="rId3"/>
    <sheet name="Hotel Occupancy " sheetId="5" r:id="rId4"/>
    <sheet name="Avg Annual Visitor Expenditure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6" l="1"/>
  <c r="D19" i="6"/>
  <c r="L17" i="6"/>
  <c r="K17" i="6"/>
  <c r="J17" i="6"/>
  <c r="I17" i="6"/>
  <c r="H17" i="6"/>
  <c r="H19" i="6" s="1"/>
  <c r="G17" i="6"/>
  <c r="G19" i="6" s="1"/>
  <c r="E17" i="6"/>
  <c r="D17" i="6"/>
  <c r="C17" i="6"/>
  <c r="C19" i="6" s="1"/>
  <c r="B17" i="6"/>
  <c r="B19" i="6" s="1"/>
  <c r="D10" i="2" l="1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<sst xmlns="http://schemas.openxmlformats.org/spreadsheetml/2006/main" count="153" uniqueCount="65">
  <si>
    <t>YEAR</t>
  </si>
  <si>
    <t>TRINIDAD</t>
  </si>
  <si>
    <t>TOBAGO</t>
  </si>
  <si>
    <t>Column1</t>
  </si>
  <si>
    <t>Column3</t>
  </si>
  <si>
    <t>Column4</t>
  </si>
  <si>
    <t>Column32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</si>
  <si>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</si>
  <si>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</si>
  <si>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</si>
  <si>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</si>
  <si>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</si>
  <si>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</si>
  <si>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</si>
  <si>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</si>
  <si>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</si>
  <si>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</si>
  <si>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</si>
  <si>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</si>
  <si>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</si>
  <si>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CRUISE ARRIVALS</t>
  </si>
  <si>
    <t>2021*</t>
  </si>
  <si>
    <t>Note* Cruise sector suspended as a result of the Covid 19 pandemic</t>
  </si>
  <si>
    <t>Q1</t>
  </si>
  <si>
    <t>Q2</t>
  </si>
  <si>
    <t>Q3</t>
  </si>
  <si>
    <t>Q4</t>
  </si>
  <si>
    <t>Year</t>
  </si>
  <si>
    <t>Month</t>
  </si>
  <si>
    <t>Date</t>
  </si>
  <si>
    <t>Occ Rate % ∆</t>
  </si>
  <si>
    <t>Average Daily Rate (ADR)</t>
  </si>
  <si>
    <t>ADR % ∆</t>
  </si>
  <si>
    <t>Revenue Per Available Room (Rev PAR)</t>
  </si>
  <si>
    <t>Rev PAR % ∆</t>
  </si>
  <si>
    <t xml:space="preserve">January </t>
  </si>
  <si>
    <t>Occupancy Rate</t>
  </si>
  <si>
    <t xml:space="preserve">             Average Yearly Visitor Expenditure- Trinidad &amp; Tobago 2010-2020</t>
  </si>
  <si>
    <t>*'2010</t>
  </si>
  <si>
    <t>2011</t>
  </si>
  <si>
    <t>2012</t>
  </si>
  <si>
    <t>*2013</t>
  </si>
  <si>
    <t>*2016</t>
  </si>
  <si>
    <t>Entertainment</t>
  </si>
  <si>
    <t>Accomodation /Meals</t>
  </si>
  <si>
    <t>Inter island Transport</t>
  </si>
  <si>
    <t>Land Transport</t>
  </si>
  <si>
    <t>Tours and sightseeing</t>
  </si>
  <si>
    <t>Groceries</t>
  </si>
  <si>
    <t xml:space="preserve">Shopping </t>
  </si>
  <si>
    <t>Medical</t>
  </si>
  <si>
    <t>Other expenditure/Business Conference/H/Repairs</t>
  </si>
  <si>
    <t>Prepaid package</t>
  </si>
  <si>
    <t>Total visitor expenditure</t>
  </si>
  <si>
    <t>Total number of persons covered in the expenditure</t>
  </si>
  <si>
    <t>Average visitor expenditure</t>
  </si>
  <si>
    <t>*2010- Bird Flu- less persons covered</t>
  </si>
  <si>
    <t>*2013 Due to closure of office- 3 surveys conducted</t>
  </si>
  <si>
    <t>*2016-12 monthly surveys conducted</t>
  </si>
  <si>
    <t>*2020- 2 surveys conducted due to Covid 19.</t>
  </si>
  <si>
    <t>Source: Central Statistical Office</t>
  </si>
  <si>
    <r>
      <t xml:space="preserve">Average Visitor Expenditure is based on data collected from  </t>
    </r>
    <r>
      <rPr>
        <sz val="12"/>
        <color rgb="FFFF0000"/>
        <rFont val="Calibri"/>
        <family val="2"/>
        <scheme val="minor"/>
      </rPr>
      <t>Sample</t>
    </r>
    <r>
      <rPr>
        <sz val="12"/>
        <color theme="1"/>
        <rFont val="Calibri"/>
        <family val="2"/>
        <scheme val="minor"/>
      </rPr>
      <t xml:space="preserve"> Surveys of Departing Visitors.</t>
    </r>
  </si>
  <si>
    <t>Survey of Departing Visitors (SODV)</t>
  </si>
  <si>
    <t>ANNUAL AIR  ARRIVALS</t>
  </si>
  <si>
    <t>MONTHLY &amp; QUARTERLY AIR ARRIVALS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</si>
</sst>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&quot;TT$&quot;#,##0.00"/>
    <numFmt numFmtId="167" formatCode="#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4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4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3" fontId="1" fillId="0" borderId="2" xfId="0" applyNumberFormat="1" applyFont="1" applyBorder="1"/>
    <xf numFmtId="3" fontId="1" fillId="2" borderId="2" xfId="0" applyNumberFormat="1" applyFont="1" applyFill="1" applyBorder="1"/>
    <xf numFmtId="3" fontId="3" fillId="2" borderId="2" xfId="0" applyNumberFormat="1" applyFont="1" applyFill="1" applyBorder="1"/>
    <xf numFmtId="3" fontId="3" fillId="0" borderId="2" xfId="0" applyNumberFormat="1" applyFont="1" applyBorder="1"/>
    <xf numFmtId="0" fontId="3" fillId="0" borderId="0" xfId="0" applyFont="1"/>
    <xf numFmtId="3" fontId="1" fillId="0" borderId="0" xfId="0" applyNumberFormat="1" applyFont="1"/>
    <xf numFmtId="3" fontId="1" fillId="2" borderId="3" xfId="0" applyNumberFormat="1" applyFont="1" applyFill="1" applyBorder="1"/>
    <xf numFmtId="0" fontId="3" fillId="2" borderId="2" xfId="0" applyFont="1" applyFill="1" applyBorder="1"/>
    <xf numFmtId="3" fontId="3" fillId="2" borderId="3" xfId="0" applyNumberFormat="1" applyFont="1" applyFill="1" applyBorder="1"/>
    <xf numFmtId="3" fontId="3" fillId="0" borderId="3" xfId="0" applyNumberFormat="1" applyFont="1" applyBorder="1"/>
    <xf numFmtId="0" fontId="3" fillId="0" borderId="1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44" fontId="9" fillId="0" borderId="0" xfId="2" applyFont="1" applyBorder="1" applyAlignment="1">
      <alignment horizontal="center" vertical="center" wrapText="1"/>
    </xf>
    <xf numFmtId="44" fontId="9" fillId="0" borderId="0" xfId="2" applyFont="1" applyBorder="1" applyAlignment="1">
      <alignment horizontal="center" vertical="center"/>
    </xf>
    <xf numFmtId="0" fontId="9" fillId="0" borderId="0" xfId="0" applyFont="1"/>
    <xf numFmtId="17" fontId="9" fillId="0" borderId="0" xfId="0" applyNumberFormat="1" applyFont="1"/>
    <xf numFmtId="164" fontId="10" fillId="0" borderId="0" xfId="0" applyNumberFormat="1" applyFont="1" applyAlignment="1">
      <alignment horizontal="center"/>
    </xf>
    <xf numFmtId="44" fontId="10" fillId="0" borderId="0" xfId="2" applyFont="1" applyFill="1" applyBorder="1" applyAlignment="1">
      <alignment horizontal="center"/>
    </xf>
    <xf numFmtId="44" fontId="10" fillId="0" borderId="0" xfId="2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44" fontId="9" fillId="0" borderId="0" xfId="2" applyFont="1" applyBorder="1"/>
    <xf numFmtId="44" fontId="9" fillId="0" borderId="0" xfId="2" applyFont="1" applyBorder="1" applyAlignment="1">
      <alignment horizontal="center"/>
    </xf>
    <xf numFmtId="164" fontId="9" fillId="0" borderId="0" xfId="2" applyNumberFormat="1" applyFont="1" applyBorder="1" applyAlignment="1">
      <alignment horizontal="center"/>
    </xf>
    <xf numFmtId="2" fontId="9" fillId="0" borderId="0" xfId="2" applyNumberFormat="1" applyFont="1" applyBorder="1" applyAlignment="1">
      <alignment horizontal="center"/>
    </xf>
    <xf numFmtId="44" fontId="9" fillId="0" borderId="0" xfId="2" applyFont="1" applyAlignment="1">
      <alignment horizontal="center"/>
    </xf>
    <xf numFmtId="2" fontId="9" fillId="0" borderId="0" xfId="2" applyNumberFormat="1" applyFont="1" applyAlignment="1">
      <alignment horizontal="center" vertical="center"/>
    </xf>
    <xf numFmtId="44" fontId="9" fillId="0" borderId="0" xfId="2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0" xfId="2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  <xf numFmtId="165" fontId="11" fillId="0" borderId="0" xfId="1" applyNumberFormat="1" applyFont="1"/>
    <xf numFmtId="0" fontId="11" fillId="0" borderId="5" xfId="0" applyFont="1" applyBorder="1" applyAlignment="1">
      <alignment horizontal="center"/>
    </xf>
    <xf numFmtId="0" fontId="13" fillId="0" borderId="5" xfId="0" quotePrefix="1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0" fillId="0" borderId="0" xfId="0" applyBorder="1"/>
    <xf numFmtId="166" fontId="11" fillId="0" borderId="5" xfId="1" applyNumberFormat="1" applyFont="1" applyBorder="1" applyAlignment="1">
      <alignment horizontal="center"/>
    </xf>
    <xf numFmtId="166" fontId="2" fillId="0" borderId="5" xfId="0" applyNumberFormat="1" applyFont="1" applyFill="1" applyBorder="1" applyAlignment="1">
      <alignment horizontal="center" wrapText="1"/>
    </xf>
    <xf numFmtId="166" fontId="2" fillId="0" borderId="5" xfId="0" applyNumberFormat="1" applyFont="1" applyBorder="1" applyAlignment="1">
      <alignment horizontal="center" wrapText="1"/>
    </xf>
    <xf numFmtId="166" fontId="2" fillId="0" borderId="5" xfId="0" applyNumberFormat="1" applyFon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5" xfId="0" applyNumberFormat="1" applyBorder="1"/>
    <xf numFmtId="0" fontId="15" fillId="0" borderId="0" xfId="3" applyFont="1" applyBorder="1" applyAlignment="1">
      <alignment horizontal="left" wrapText="1"/>
    </xf>
    <xf numFmtId="0" fontId="15" fillId="0" borderId="0" xfId="3" applyFont="1" applyBorder="1" applyAlignment="1">
      <alignment horizontal="center" wrapText="1"/>
    </xf>
    <xf numFmtId="0" fontId="14" fillId="0" borderId="0" xfId="3" applyBorder="1"/>
    <xf numFmtId="0" fontId="15" fillId="0" borderId="0" xfId="3" applyFont="1" applyBorder="1" applyAlignment="1">
      <alignment horizontal="left" vertical="top" wrapText="1"/>
    </xf>
    <xf numFmtId="167" fontId="15" fillId="0" borderId="0" xfId="3" applyNumberFormat="1" applyFont="1" applyBorder="1" applyAlignment="1">
      <alignment horizontal="right" vertical="center"/>
    </xf>
    <xf numFmtId="166" fontId="11" fillId="0" borderId="5" xfId="1" applyNumberFormat="1" applyFont="1" applyFill="1" applyBorder="1" applyAlignment="1">
      <alignment horizontal="center"/>
    </xf>
    <xf numFmtId="167" fontId="14" fillId="0" borderId="0" xfId="3" applyNumberFormat="1" applyBorder="1"/>
    <xf numFmtId="3" fontId="0" fillId="0" borderId="5" xfId="0" applyNumberFormat="1" applyBorder="1" applyAlignment="1">
      <alignment horizontal="center"/>
    </xf>
    <xf numFmtId="3" fontId="11" fillId="0" borderId="5" xfId="1" applyNumberFormat="1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0" fillId="0" borderId="5" xfId="0" applyNumberFormat="1" applyBorder="1"/>
    <xf numFmtId="0" fontId="13" fillId="0" borderId="5" xfId="0" applyFont="1" applyBorder="1" applyAlignment="1">
      <alignment horizontal="center"/>
    </xf>
    <xf numFmtId="166" fontId="13" fillId="0" borderId="5" xfId="0" applyNumberFormat="1" applyFont="1" applyBorder="1" applyAlignment="1">
      <alignment horizontal="center"/>
    </xf>
    <xf numFmtId="166" fontId="13" fillId="0" borderId="5" xfId="0" applyNumberFormat="1" applyFont="1" applyFill="1" applyBorder="1" applyAlignment="1">
      <alignment horizontal="center"/>
    </xf>
    <xf numFmtId="166" fontId="13" fillId="0" borderId="5" xfId="0" applyNumberFormat="1" applyFont="1" applyBorder="1" applyAlignment="1">
      <alignment horizontal="center" wrapText="1"/>
    </xf>
    <xf numFmtId="166" fontId="13" fillId="0" borderId="5" xfId="0" applyNumberFormat="1" applyFont="1" applyBorder="1"/>
    <xf numFmtId="1" fontId="16" fillId="0" borderId="5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center"/>
    </xf>
    <xf numFmtId="3" fontId="17" fillId="0" borderId="5" xfId="0" applyNumberFormat="1" applyFont="1" applyFill="1" applyBorder="1" applyAlignment="1">
      <alignment horizontal="center"/>
    </xf>
    <xf numFmtId="3" fontId="17" fillId="0" borderId="5" xfId="0" applyNumberFormat="1" applyFont="1" applyBorder="1"/>
    <xf numFmtId="167" fontId="0" fillId="0" borderId="0" xfId="0" applyNumberFormat="1" applyBorder="1"/>
    <xf numFmtId="0" fontId="18" fillId="0" borderId="5" xfId="0" applyFont="1" applyBorder="1" applyAlignment="1">
      <alignment horizontal="center"/>
    </xf>
    <xf numFmtId="166" fontId="19" fillId="0" borderId="5" xfId="0" applyNumberFormat="1" applyFont="1" applyBorder="1"/>
    <xf numFmtId="0" fontId="20" fillId="0" borderId="5" xfId="0" applyFont="1" applyFill="1" applyBorder="1" applyAlignment="1">
      <alignment horizontal="center"/>
    </xf>
    <xf numFmtId="41" fontId="11" fillId="0" borderId="5" xfId="0" applyNumberFormat="1" applyFont="1" applyBorder="1" applyAlignment="1">
      <alignment horizontal="center"/>
    </xf>
    <xf numFmtId="41" fontId="11" fillId="0" borderId="5" xfId="0" applyNumberFormat="1" applyFont="1" applyFill="1" applyBorder="1" applyAlignment="1">
      <alignment horizontal="center"/>
    </xf>
    <xf numFmtId="0" fontId="7" fillId="0" borderId="0" xfId="0" applyFont="1" applyBorder="1"/>
    <xf numFmtId="164" fontId="0" fillId="0" borderId="0" xfId="0" applyNumberFormat="1" applyBorder="1"/>
    <xf numFmtId="0" fontId="2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Avg Annual Visitor Expenditure" xfId="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TT"/>
              <a:t>Annual Air Arrivals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Air Arrivals'!$B$3</c:f>
              <c:strCache>
                <c:ptCount val="1"/>
                <c:pt idx="0">
                  <c:v>TRINIDAD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'Annual Air Arrivals'!$A$4:$A$11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'Annual Air Arrivals'!$B$4:$B$11</c:f>
              <c:numCache>
                <c:formatCode>#,##0</c:formatCode>
                <c:ptCount val="8"/>
                <c:pt idx="0">
                  <c:v>386262</c:v>
                </c:pt>
                <c:pt idx="1">
                  <c:v>417317</c:v>
                </c:pt>
                <c:pt idx="2">
                  <c:v>389404</c:v>
                </c:pt>
                <c:pt idx="3">
                  <c:v>375202</c:v>
                </c:pt>
                <c:pt idx="4">
                  <c:v>356044</c:v>
                </c:pt>
                <c:pt idx="5">
                  <c:v>367119</c:v>
                </c:pt>
                <c:pt idx="6">
                  <c:v>88036</c:v>
                </c:pt>
                <c:pt idx="7" formatCode="General">
                  <c:v>40618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'Annual Air Arrivals'!$C$3</c:f>
              <c:strCache>
                <c:ptCount val="1"/>
                <c:pt idx="0">
                  <c:v>TOBAGO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'Annual Air Arrivals'!$A$4:$A$11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'Annual Air Arrivals'!$C$4:$C$11</c:f>
              <c:numCache>
                <c:formatCode>#,##0</c:formatCode>
                <c:ptCount val="8"/>
                <c:pt idx="0">
                  <c:v>26185</c:v>
                </c:pt>
                <c:pt idx="1">
                  <c:v>22435</c:v>
                </c:pt>
                <c:pt idx="2">
                  <c:v>19378</c:v>
                </c:pt>
                <c:pt idx="3">
                  <c:v>19448</c:v>
                </c:pt>
                <c:pt idx="4">
                  <c:v>19441</c:v>
                </c:pt>
                <c:pt idx="5">
                  <c:v>21457</c:v>
                </c:pt>
                <c:pt idx="6">
                  <c:v>7248</c:v>
                </c:pt>
                <c:pt idx="7" formatCode="General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'Annual Air Arrivals'!$D$3</c:f>
              <c:strCache>
                <c:ptCount val="1"/>
                <c:pt idx="0">
                  <c:v>TOTAL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'Annual Air Arrivals'!$A$4:$A$11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'Annual Air Arrivals'!$D$4:$D$11</c:f>
              <c:numCache>
                <c:formatCode>#,##0</c:formatCode>
                <c:ptCount val="8"/>
                <c:pt idx="0">
                  <c:v>412447</c:v>
                </c:pt>
                <c:pt idx="1">
                  <c:v>439749</c:v>
                </c:pt>
                <c:pt idx="2">
                  <c:v>408782</c:v>
                </c:pt>
                <c:pt idx="3">
                  <c:v>394650</c:v>
                </c:pt>
                <c:pt idx="4">
                  <c:v>375485</c:v>
                </c:pt>
                <c:pt idx="5">
                  <c:v>388576</c:v>
                </c:pt>
                <c:pt idx="6">
                  <c:v>95284</c:v>
                </c:pt>
                <c:pt idx="7">
                  <c:v>40621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819312"/>
        <c:axId val="264812592"/>
      </c:lineChart>
      <c:catAx>
        <c:axId val="26481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812592"/>
        <c:crosses val="autoZero"/>
        <c:auto val="1"/>
        <c:lblAlgn val="ctr"/>
        <c:lblOffset val="100"/>
        <c:noMultiLvlLbl val="0"/>
      </c:catAx>
      <c:valAx>
        <c:axId val="26481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81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TT"/>
              <a:t>Cruise Arrivals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'Cruise Arrivals'!$B$2</c:f>
              <c:strCache>
                <c:ptCount val="1"/>
                <c:pt idx="0">
                  <c:v>TRINIDAD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'Cruise Arrivals'!$A$3:$A$10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'Cruise Arrivals'!$B$3:$B$10</c:f>
              <c:numCache>
                <c:formatCode>#,##0</c:formatCode>
                <c:ptCount val="8"/>
                <c:pt idx="0">
                  <c:v>13085</c:v>
                </c:pt>
                <c:pt idx="1">
                  <c:v>15024</c:v>
                </c:pt>
                <c:pt idx="2">
                  <c:v>29563</c:v>
                </c:pt>
                <c:pt idx="3">
                  <c:v>32816</c:v>
                </c:pt>
                <c:pt idx="4">
                  <c:v>57372</c:v>
                </c:pt>
                <c:pt idx="5">
                  <c:v>55196</c:v>
                </c:pt>
                <c:pt idx="6">
                  <c:v>24207</c:v>
                </c:pt>
                <c:pt idx="7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'Cruise Arrivals'!$C$2</c:f>
              <c:strCache>
                <c:ptCount val="1"/>
                <c:pt idx="0">
                  <c:v>TOBAGO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'Cruise Arrivals'!$A$3:$A$10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'Cruise Arrivals'!$C$3:$C$10</c:f>
              <c:numCache>
                <c:formatCode>#,##0</c:formatCode>
                <c:ptCount val="8"/>
                <c:pt idx="0">
                  <c:v>29737</c:v>
                </c:pt>
                <c:pt idx="1">
                  <c:v>64557</c:v>
                </c:pt>
                <c:pt idx="2">
                  <c:v>53486</c:v>
                </c:pt>
                <c:pt idx="3">
                  <c:v>37278</c:v>
                </c:pt>
                <c:pt idx="4">
                  <c:v>68231</c:v>
                </c:pt>
                <c:pt idx="5">
                  <c:v>36227</c:v>
                </c:pt>
                <c:pt idx="6">
                  <c:v>21373</c:v>
                </c:pt>
                <c:pt idx="7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'Cruise Arrivals'!$D$2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'Cruise Arrivals'!$A$3:$A$10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'Cruise Arrivals'!$D$3:$D$10</c:f>
              <c:numCache>
                <c:formatCode>General</c:formatCode>
                <c:ptCount val="8"/>
                <c:pt idx="0">
                  <c:v>42822</c:v>
                </c:pt>
                <c:pt idx="1">
                  <c:v>79581</c:v>
                </c:pt>
                <c:pt idx="2">
                  <c:v>83049</c:v>
                </c:pt>
                <c:pt idx="3">
                  <c:v>70094</c:v>
                </c:pt>
                <c:pt idx="4">
                  <c:v>125603</c:v>
                </c:pt>
                <c:pt idx="5">
                  <c:v>91423</c:v>
                </c:pt>
                <c:pt idx="6">
                  <c:v>45580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66836096"/>
        <c:axId val="266833296"/>
      </c:barChart>
      <c:catAx>
        <c:axId val="26683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33296"/>
        <c:crosses val="autoZero"/>
        <c:auto val="1"/>
        <c:lblAlgn val="ctr"/>
        <c:lblOffset val="100"/>
        <c:noMultiLvlLbl val="0"/>
      </c:catAx>
      <c:valAx>
        <c:axId val="26683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3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771524</xdr:colOff>
      <xdr:row>2</xdr:row>
      <xdr:rowOff>14286</xdr:rowOff>
    </xdr:from>
    <xdr:to>
      <xdr:col>14</xdr:col>
      <xdr:colOff>581024</xdr:colOff>
      <xdr:row>18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600074</xdr:colOff>
      <xdr:row>1</xdr:row>
      <xdr:rowOff>4761</xdr:rowOff>
    </xdr:from>
    <xdr:to>
      <xdr:col>15</xdr:col>
      <xdr:colOff>600075</xdr:colOff>
      <xdr:row>16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2:D12" totalsRowShown="0" headerRowDxfId="10">
  <autoFilter ref="A2:D12"/>
  <tableColumns count="4">
    <tableColumn id="1" name="Column1"/>
    <tableColumn id="3" name="Column3"/>
    <tableColumn id="5" name="Column32"/>
    <tableColumn id="4" name="Column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AccommStats" displayName="AccommStats" ref="A1:I85" totalsRowShown="0" headerRowDxfId="9" dataDxfId="8">
  <autoFilter ref="A1:I85"/>
  <tableColumns count="9">
    <tableColumn id="1" name="Year" dataDxfId="7"/>
    <tableColumn id="2" name="Month" dataDxfId="6"/>
    <tableColumn id="3" name="Date" dataDxfId="5"/>
    <tableColumn id="4" name="Occupancy Rate" dataDxfId="4"/>
    <tableColumn id="7" name="Occ Rate % ∆"/>
    <tableColumn id="5" name="Average Daily Rate (ADR)" dataDxfId="3" dataCellStyle="Currency"/>
    <tableColumn id="8" name="ADR % ∆" dataDxfId="2" dataCellStyle="Currency"/>
    <tableColumn id="6" name="Revenue Per Available Room (Rev PAR)" dataDxfId="1" dataCellStyle="Currency"/>
    <tableColumn id="9" name="Rev PAR % ∆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D22" sqref="D22"/>
    </sheetView>
  </sheetViews>
  <sheetFormatPr defaultRowHeight="15" x14ac:dyDescent="0.25"/>
  <cols>
    <col min="1" max="1" width="11.5703125" customWidth="1"/>
    <col min="2" max="3" width="13.42578125" customWidth="1"/>
    <col min="4" max="4" width="14.42578125" customWidth="1"/>
    <col min="5" max="5" width="11.5703125" customWidth="1"/>
  </cols>
  <sheetData>
    <row r="1" spans="1:6" x14ac:dyDescent="0.25">
      <c r="A1" s="94" t="s">
        <v>63</v>
      </c>
      <c r="B1" s="94"/>
      <c r="C1" s="94"/>
      <c r="D1" s="94"/>
      <c r="E1" s="94"/>
      <c r="F1" s="3"/>
    </row>
    <row r="2" spans="1:6" ht="15.75" hidden="1" x14ac:dyDescent="0.25">
      <c r="A2" s="2" t="s">
        <v>3</v>
      </c>
      <c r="B2" s="2" t="s">
        <v>4</v>
      </c>
      <c r="C2" s="2" t="s">
        <v>6</v>
      </c>
      <c r="D2" s="2" t="s">
        <v>5</v>
      </c>
    </row>
    <row r="3" spans="1:6" ht="15.75" x14ac:dyDescent="0.25">
      <c r="A3" s="10" t="s">
        <v>0</v>
      </c>
      <c r="B3" s="10" t="s">
        <v>1</v>
      </c>
      <c r="C3" s="10" t="s">
        <v>2</v>
      </c>
      <c r="D3" s="10" t="s">
        <v>7</v>
      </c>
    </row>
    <row r="4" spans="1:6" x14ac:dyDescent="0.25">
      <c r="A4" s="20">
        <v>2014</v>
      </c>
      <c r="B4" s="21">
        <v>386262</v>
      </c>
      <c r="C4" s="21">
        <v>26185</v>
      </c>
      <c r="D4" s="21">
        <v>412447</v>
      </c>
    </row>
    <row r="5" spans="1:6" x14ac:dyDescent="0.25">
      <c r="A5" s="20">
        <v>2015</v>
      </c>
      <c r="B5" s="21">
        <v>417317</v>
      </c>
      <c r="C5" s="21">
        <v>22435</v>
      </c>
      <c r="D5" s="21">
        <v>439749</v>
      </c>
    </row>
    <row r="6" spans="1:6" x14ac:dyDescent="0.25">
      <c r="A6" s="20">
        <v>2016</v>
      </c>
      <c r="B6" s="21">
        <v>389404</v>
      </c>
      <c r="C6" s="21">
        <v>19378</v>
      </c>
      <c r="D6" s="21">
        <v>408782</v>
      </c>
    </row>
    <row r="7" spans="1:6" x14ac:dyDescent="0.25">
      <c r="A7" s="20">
        <v>2017</v>
      </c>
      <c r="B7" s="21">
        <v>375202</v>
      </c>
      <c r="C7" s="21">
        <v>19448</v>
      </c>
      <c r="D7" s="21">
        <v>394650</v>
      </c>
    </row>
    <row r="8" spans="1:6" x14ac:dyDescent="0.25">
      <c r="A8" s="20">
        <v>2018</v>
      </c>
      <c r="B8" s="21">
        <v>356044</v>
      </c>
      <c r="C8" s="21">
        <v>19441</v>
      </c>
      <c r="D8" s="21">
        <v>375485</v>
      </c>
    </row>
    <row r="9" spans="1:6" x14ac:dyDescent="0.25">
      <c r="A9" s="20">
        <v>2019</v>
      </c>
      <c r="B9" s="21">
        <v>367119</v>
      </c>
      <c r="C9" s="21">
        <v>21457</v>
      </c>
      <c r="D9" s="21">
        <v>388576</v>
      </c>
    </row>
    <row r="10" spans="1:6" x14ac:dyDescent="0.25">
      <c r="A10" s="20">
        <v>2020</v>
      </c>
      <c r="B10" s="21">
        <v>88036</v>
      </c>
      <c r="C10" s="21">
        <v>7248</v>
      </c>
      <c r="D10" s="21">
        <v>95284</v>
      </c>
    </row>
    <row r="11" spans="1:6" x14ac:dyDescent="0.25">
      <c r="A11" s="20">
        <v>2021</v>
      </c>
      <c r="B11" s="1">
        <v>40618</v>
      </c>
      <c r="C11" s="1">
        <v>3</v>
      </c>
      <c r="D11" s="21">
        <v>40621</v>
      </c>
    </row>
  </sheetData>
  <mergeCells count="1">
    <mergeCell ref="A1:E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Q21" sqref="Q21"/>
    </sheetView>
  </sheetViews>
  <sheetFormatPr defaultRowHeight="15" x14ac:dyDescent="0.25"/>
  <cols>
    <col min="1" max="1" width="13.5703125" customWidth="1"/>
    <col min="2" max="2" width="16.42578125" customWidth="1"/>
    <col min="3" max="3" width="12" customWidth="1"/>
    <col min="4" max="4" width="10" customWidth="1"/>
  </cols>
  <sheetData>
    <row r="1" spans="1:5" x14ac:dyDescent="0.25">
      <c r="A1" s="95" t="s">
        <v>20</v>
      </c>
      <c r="B1" s="95"/>
      <c r="C1" s="95"/>
      <c r="D1" s="95"/>
    </row>
    <row r="2" spans="1:5" ht="15.75" x14ac:dyDescent="0.25">
      <c r="A2" s="11" t="s">
        <v>0</v>
      </c>
      <c r="B2" s="12" t="s">
        <v>1</v>
      </c>
      <c r="C2" s="12" t="s">
        <v>2</v>
      </c>
      <c r="D2" s="13" t="s">
        <v>7</v>
      </c>
    </row>
    <row r="3" spans="1:5" x14ac:dyDescent="0.25">
      <c r="A3" s="15">
        <v>2014</v>
      </c>
      <c r="B3" s="16">
        <v>13085</v>
      </c>
      <c r="C3" s="16">
        <v>29737</v>
      </c>
      <c r="D3" s="6">
        <f>B3+C3</f>
        <v>42822</v>
      </c>
    </row>
    <row r="4" spans="1:5" x14ac:dyDescent="0.25">
      <c r="A4" s="14">
        <v>2015</v>
      </c>
      <c r="B4" s="17">
        <v>15024</v>
      </c>
      <c r="C4" s="17">
        <v>64557</v>
      </c>
      <c r="D4" s="9">
        <f t="shared" ref="D4:D10" si="0">B4+C4</f>
        <v>79581</v>
      </c>
    </row>
    <row r="5" spans="1:5" x14ac:dyDescent="0.25">
      <c r="A5" s="14">
        <v>2016</v>
      </c>
      <c r="B5" s="17">
        <v>29563</v>
      </c>
      <c r="C5" s="17">
        <v>53486</v>
      </c>
      <c r="D5" s="9">
        <f t="shared" si="0"/>
        <v>83049</v>
      </c>
    </row>
    <row r="6" spans="1:5" x14ac:dyDescent="0.25">
      <c r="A6" s="14">
        <v>2017</v>
      </c>
      <c r="B6" s="17">
        <v>32816</v>
      </c>
      <c r="C6" s="17">
        <v>37278</v>
      </c>
      <c r="D6" s="9">
        <f t="shared" si="0"/>
        <v>70094</v>
      </c>
    </row>
    <row r="7" spans="1:5" x14ac:dyDescent="0.25">
      <c r="A7" s="14">
        <v>2018</v>
      </c>
      <c r="B7" s="17">
        <v>57372</v>
      </c>
      <c r="C7" s="17">
        <v>68231</v>
      </c>
      <c r="D7" s="9">
        <f t="shared" si="0"/>
        <v>125603</v>
      </c>
    </row>
    <row r="8" spans="1:5" x14ac:dyDescent="0.25">
      <c r="A8" s="14">
        <v>2019</v>
      </c>
      <c r="B8" s="17">
        <v>55196</v>
      </c>
      <c r="C8" s="17">
        <v>36227</v>
      </c>
      <c r="D8" s="9">
        <f t="shared" si="0"/>
        <v>91423</v>
      </c>
    </row>
    <row r="9" spans="1:5" x14ac:dyDescent="0.25">
      <c r="A9" s="14">
        <v>2020</v>
      </c>
      <c r="B9" s="17">
        <v>24207</v>
      </c>
      <c r="C9" s="17">
        <v>21373</v>
      </c>
      <c r="D9" s="9">
        <f t="shared" si="0"/>
        <v>45580</v>
      </c>
    </row>
    <row r="10" spans="1:5" x14ac:dyDescent="0.25">
      <c r="A10" s="26" t="s">
        <v>21</v>
      </c>
      <c r="B10" s="5">
        <v>0</v>
      </c>
      <c r="C10" s="5">
        <v>0</v>
      </c>
      <c r="D10" s="6">
        <f t="shared" si="0"/>
        <v>0</v>
      </c>
    </row>
    <row r="12" spans="1:5" x14ac:dyDescent="0.25">
      <c r="A12" s="96" t="s">
        <v>22</v>
      </c>
      <c r="B12" s="96"/>
      <c r="C12" s="96"/>
      <c r="D12" s="96"/>
      <c r="E12" s="96"/>
    </row>
  </sheetData>
  <mergeCells count="2">
    <mergeCell ref="A1:D1"/>
    <mergeCell ref="A12:E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L10" sqref="L10"/>
    </sheetView>
  </sheetViews>
  <sheetFormatPr defaultRowHeight="15" x14ac:dyDescent="0.25"/>
  <cols>
    <col min="1" max="1" width="10.7109375" customWidth="1"/>
    <col min="2" max="2" width="9.140625" customWidth="1"/>
    <col min="3" max="3" width="11.28515625" customWidth="1"/>
    <col min="4" max="4" width="11.7109375" customWidth="1"/>
    <col min="5" max="5" width="11.140625" customWidth="1"/>
    <col min="6" max="6" width="12" customWidth="1"/>
    <col min="7" max="7" width="11.42578125" customWidth="1"/>
    <col min="8" max="8" width="10.5703125" customWidth="1"/>
    <col min="9" max="9" width="12" customWidth="1"/>
  </cols>
  <sheetData>
    <row r="1" spans="1:9" x14ac:dyDescent="0.25">
      <c r="A1" s="95" t="s">
        <v>64</v>
      </c>
      <c r="B1" s="95"/>
      <c r="C1" s="95"/>
      <c r="D1" s="95"/>
      <c r="E1" s="95"/>
      <c r="F1" s="95"/>
      <c r="G1" s="95"/>
      <c r="H1" s="95"/>
      <c r="I1" s="95"/>
    </row>
    <row r="2" spans="1:9" ht="15.75" x14ac:dyDescent="0.25">
      <c r="A2" s="11"/>
      <c r="B2" s="12">
        <v>2014</v>
      </c>
      <c r="C2" s="12">
        <v>2015</v>
      </c>
      <c r="D2" s="12">
        <v>2016</v>
      </c>
      <c r="E2" s="12">
        <v>2017</v>
      </c>
      <c r="F2" s="12">
        <v>2018</v>
      </c>
      <c r="G2" s="12">
        <v>2019</v>
      </c>
      <c r="H2" s="12">
        <v>2020</v>
      </c>
      <c r="I2" s="13">
        <v>2021</v>
      </c>
    </row>
    <row r="3" spans="1:9" x14ac:dyDescent="0.25">
      <c r="A3" s="4" t="s">
        <v>8</v>
      </c>
      <c r="B3" s="16">
        <v>29640</v>
      </c>
      <c r="C3" s="16">
        <v>35448</v>
      </c>
      <c r="D3" s="16">
        <v>40112</v>
      </c>
      <c r="E3" s="16">
        <v>32009</v>
      </c>
      <c r="F3" s="16">
        <v>33314</v>
      </c>
      <c r="G3" s="16">
        <v>28270</v>
      </c>
      <c r="H3" s="16">
        <v>30710</v>
      </c>
      <c r="I3" s="6">
        <v>397</v>
      </c>
    </row>
    <row r="4" spans="1:9" x14ac:dyDescent="0.25">
      <c r="A4" s="7" t="s">
        <v>9</v>
      </c>
      <c r="B4" s="17">
        <v>44029</v>
      </c>
      <c r="C4" s="17">
        <v>48000</v>
      </c>
      <c r="D4" s="17">
        <v>42002</v>
      </c>
      <c r="E4" s="17">
        <v>46663</v>
      </c>
      <c r="F4" s="17">
        <v>40880</v>
      </c>
      <c r="G4" s="17">
        <v>41830</v>
      </c>
      <c r="H4" s="17">
        <v>47438</v>
      </c>
      <c r="I4" s="9">
        <v>423</v>
      </c>
    </row>
    <row r="5" spans="1:9" x14ac:dyDescent="0.25">
      <c r="A5" s="7" t="s">
        <v>10</v>
      </c>
      <c r="B5" s="17">
        <v>33787</v>
      </c>
      <c r="C5" s="17">
        <v>36133</v>
      </c>
      <c r="D5" s="17">
        <v>32907</v>
      </c>
      <c r="E5" s="17">
        <v>31809</v>
      </c>
      <c r="F5" s="17">
        <v>33034</v>
      </c>
      <c r="G5" s="17">
        <v>34741</v>
      </c>
      <c r="H5" s="17">
        <v>13738</v>
      </c>
      <c r="I5" s="9">
        <v>473</v>
      </c>
    </row>
    <row r="6" spans="1:9" x14ac:dyDescent="0.25">
      <c r="A6" s="14" t="s">
        <v>23</v>
      </c>
      <c r="B6" s="18">
        <v>107456</v>
      </c>
      <c r="C6" s="18">
        <v>119581</v>
      </c>
      <c r="D6" s="18">
        <v>115021</v>
      </c>
      <c r="E6" s="18">
        <v>110481</v>
      </c>
      <c r="F6" s="18">
        <v>107228</v>
      </c>
      <c r="G6" s="18">
        <v>104841</v>
      </c>
      <c r="H6" s="18">
        <v>91886</v>
      </c>
      <c r="I6" s="24">
        <v>1293</v>
      </c>
    </row>
    <row r="7" spans="1:9" x14ac:dyDescent="0.25">
      <c r="A7" s="7" t="s">
        <v>11</v>
      </c>
      <c r="B7" s="17">
        <v>33067</v>
      </c>
      <c r="C7" s="17">
        <v>36090</v>
      </c>
      <c r="D7" s="17">
        <v>31955</v>
      </c>
      <c r="E7" s="17">
        <v>31998</v>
      </c>
      <c r="F7" s="17">
        <v>28327</v>
      </c>
      <c r="G7" s="17">
        <v>31285</v>
      </c>
      <c r="H7" s="8">
        <v>115</v>
      </c>
      <c r="I7" s="9">
        <v>516</v>
      </c>
    </row>
    <row r="8" spans="1:9" x14ac:dyDescent="0.25">
      <c r="A8" s="7" t="s">
        <v>12</v>
      </c>
      <c r="B8" s="17">
        <v>30082</v>
      </c>
      <c r="C8" s="17">
        <v>32614</v>
      </c>
      <c r="D8" s="17">
        <v>30294</v>
      </c>
      <c r="E8" s="17">
        <v>30539</v>
      </c>
      <c r="F8" s="17">
        <v>28476</v>
      </c>
      <c r="G8" s="17">
        <v>30053</v>
      </c>
      <c r="H8" s="8">
        <v>110</v>
      </c>
      <c r="I8" s="9">
        <v>493</v>
      </c>
    </row>
    <row r="9" spans="1:9" x14ac:dyDescent="0.25">
      <c r="A9" s="7" t="s">
        <v>13</v>
      </c>
      <c r="B9" s="17">
        <v>33349</v>
      </c>
      <c r="C9" s="17">
        <v>34661</v>
      </c>
      <c r="D9" s="17">
        <v>32508</v>
      </c>
      <c r="E9" s="17">
        <v>31308</v>
      </c>
      <c r="F9" s="17">
        <v>30779</v>
      </c>
      <c r="G9" s="17">
        <v>31521</v>
      </c>
      <c r="H9" s="8">
        <v>140</v>
      </c>
      <c r="I9" s="9">
        <v>472</v>
      </c>
    </row>
    <row r="10" spans="1:9" x14ac:dyDescent="0.25">
      <c r="A10" s="14" t="s">
        <v>24</v>
      </c>
      <c r="B10" s="18">
        <v>96498</v>
      </c>
      <c r="C10" s="18">
        <v>103365</v>
      </c>
      <c r="D10" s="18">
        <v>94757</v>
      </c>
      <c r="E10" s="18">
        <v>93845</v>
      </c>
      <c r="F10" s="18">
        <v>87582</v>
      </c>
      <c r="G10" s="18">
        <v>92859</v>
      </c>
      <c r="H10" s="23">
        <v>365</v>
      </c>
      <c r="I10" s="24">
        <v>1481</v>
      </c>
    </row>
    <row r="11" spans="1:9" x14ac:dyDescent="0.25">
      <c r="A11" s="7" t="s">
        <v>14</v>
      </c>
      <c r="B11" s="17">
        <v>40187</v>
      </c>
      <c r="C11" s="17">
        <v>42041</v>
      </c>
      <c r="D11" s="17">
        <v>39642</v>
      </c>
      <c r="E11" s="17">
        <v>37146</v>
      </c>
      <c r="F11" s="17">
        <v>36258</v>
      </c>
      <c r="G11" s="17">
        <v>36873</v>
      </c>
      <c r="H11" s="8">
        <v>168</v>
      </c>
      <c r="I11" s="22">
        <v>1641</v>
      </c>
    </row>
    <row r="12" spans="1:9" x14ac:dyDescent="0.25">
      <c r="A12" s="7" t="s">
        <v>15</v>
      </c>
      <c r="B12" s="17">
        <v>35791</v>
      </c>
      <c r="C12" s="17">
        <v>37125</v>
      </c>
      <c r="D12" s="17">
        <v>34782</v>
      </c>
      <c r="E12" s="17">
        <v>33329</v>
      </c>
      <c r="F12" s="17">
        <v>30173</v>
      </c>
      <c r="G12" s="17">
        <v>33083</v>
      </c>
      <c r="H12" s="8">
        <v>732</v>
      </c>
      <c r="I12" s="22">
        <v>3689</v>
      </c>
    </row>
    <row r="13" spans="1:9" x14ac:dyDescent="0.25">
      <c r="A13" s="7" t="s">
        <v>16</v>
      </c>
      <c r="B13" s="17">
        <v>27689</v>
      </c>
      <c r="C13" s="17">
        <v>29164</v>
      </c>
      <c r="D13" s="17">
        <v>27619</v>
      </c>
      <c r="E13" s="17">
        <v>25020</v>
      </c>
      <c r="F13" s="17">
        <v>25220</v>
      </c>
      <c r="G13" s="17">
        <v>25318</v>
      </c>
      <c r="H13" s="8">
        <v>727</v>
      </c>
      <c r="I13" s="22">
        <v>4614</v>
      </c>
    </row>
    <row r="14" spans="1:9" x14ac:dyDescent="0.25">
      <c r="A14" s="14" t="s">
        <v>25</v>
      </c>
      <c r="B14" s="18">
        <v>103667</v>
      </c>
      <c r="C14" s="18">
        <v>108330</v>
      </c>
      <c r="D14" s="18">
        <v>102043</v>
      </c>
      <c r="E14" s="18">
        <v>95495</v>
      </c>
      <c r="F14" s="18">
        <v>91651</v>
      </c>
      <c r="G14" s="18">
        <v>95274</v>
      </c>
      <c r="H14" s="18">
        <v>1627</v>
      </c>
      <c r="I14" s="24">
        <v>9944</v>
      </c>
    </row>
    <row r="15" spans="1:9" x14ac:dyDescent="0.25">
      <c r="A15" s="7" t="s">
        <v>17</v>
      </c>
      <c r="B15" s="17">
        <v>30650</v>
      </c>
      <c r="C15" s="17">
        <v>30678</v>
      </c>
      <c r="D15" s="17">
        <v>27499</v>
      </c>
      <c r="E15" s="17">
        <v>29311</v>
      </c>
      <c r="F15" s="17">
        <v>25451</v>
      </c>
      <c r="G15" s="17">
        <v>29267</v>
      </c>
      <c r="H15" s="8">
        <v>567</v>
      </c>
      <c r="I15" s="22">
        <v>6107</v>
      </c>
    </row>
    <row r="16" spans="1:9" x14ac:dyDescent="0.25">
      <c r="A16" s="7" t="s">
        <v>18</v>
      </c>
      <c r="B16" s="17">
        <v>30894</v>
      </c>
      <c r="C16" s="17">
        <v>34480</v>
      </c>
      <c r="D16" s="17">
        <v>29702</v>
      </c>
      <c r="E16" s="17">
        <v>28295</v>
      </c>
      <c r="F16" s="17">
        <v>26996</v>
      </c>
      <c r="G16" s="17">
        <v>28821</v>
      </c>
      <c r="H16" s="8">
        <v>474</v>
      </c>
      <c r="I16" s="22">
        <v>8593</v>
      </c>
    </row>
    <row r="17" spans="1:9" x14ac:dyDescent="0.25">
      <c r="A17" s="7" t="s">
        <v>19</v>
      </c>
      <c r="B17" s="17">
        <v>43282</v>
      </c>
      <c r="C17" s="17">
        <v>43315</v>
      </c>
      <c r="D17" s="17">
        <v>39760</v>
      </c>
      <c r="E17" s="17">
        <v>37223</v>
      </c>
      <c r="F17" s="17">
        <v>36577</v>
      </c>
      <c r="G17" s="17">
        <v>37514</v>
      </c>
      <c r="H17" s="8">
        <v>365</v>
      </c>
      <c r="I17" s="22">
        <v>13203</v>
      </c>
    </row>
    <row r="18" spans="1:9" x14ac:dyDescent="0.25">
      <c r="A18" s="15" t="s">
        <v>26</v>
      </c>
      <c r="B18" s="18">
        <v>104826</v>
      </c>
      <c r="C18" s="18">
        <v>108473</v>
      </c>
      <c r="D18" s="18">
        <v>96961</v>
      </c>
      <c r="E18" s="18">
        <v>94829</v>
      </c>
      <c r="F18" s="18">
        <v>89024</v>
      </c>
      <c r="G18" s="18">
        <v>95602</v>
      </c>
      <c r="H18" s="18">
        <v>1406</v>
      </c>
      <c r="I18" s="24">
        <v>27903</v>
      </c>
    </row>
    <row r="19" spans="1:9" x14ac:dyDescent="0.25">
      <c r="A19" s="15" t="s">
        <v>7</v>
      </c>
      <c r="B19" s="19">
        <v>412447</v>
      </c>
      <c r="C19" s="19">
        <v>439749</v>
      </c>
      <c r="D19" s="19">
        <v>408782</v>
      </c>
      <c r="E19" s="19">
        <v>394650</v>
      </c>
      <c r="F19" s="19">
        <v>375485</v>
      </c>
      <c r="G19" s="19">
        <v>388576</v>
      </c>
      <c r="H19" s="19">
        <v>95284</v>
      </c>
      <c r="I19" s="25">
        <v>40621</v>
      </c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activeCell="L8" sqref="L8"/>
    </sheetView>
  </sheetViews>
  <sheetFormatPr defaultRowHeight="15" x14ac:dyDescent="0.25"/>
  <cols>
    <col min="1" max="1" width="11.85546875" customWidth="1"/>
    <col min="2" max="2" width="11.140625" customWidth="1"/>
    <col min="3" max="3" width="10.140625" customWidth="1"/>
    <col min="4" max="4" width="22" customWidth="1"/>
    <col min="5" max="5" width="17" customWidth="1"/>
    <col min="6" max="6" width="20.85546875" customWidth="1"/>
    <col min="7" max="7" width="17.5703125" customWidth="1"/>
    <col min="8" max="8" width="18.140625" customWidth="1"/>
    <col min="9" max="9" width="20.85546875" customWidth="1"/>
  </cols>
  <sheetData>
    <row r="1" spans="1:9" ht="47.25" x14ac:dyDescent="0.25">
      <c r="A1" s="27" t="s">
        <v>27</v>
      </c>
      <c r="B1" s="27" t="s">
        <v>28</v>
      </c>
      <c r="C1" s="27" t="s">
        <v>29</v>
      </c>
      <c r="D1" s="27" t="s">
        <v>36</v>
      </c>
      <c r="E1" s="27" t="s">
        <v>30</v>
      </c>
      <c r="F1" s="28" t="s">
        <v>31</v>
      </c>
      <c r="G1" s="29" t="s">
        <v>32</v>
      </c>
      <c r="H1" s="28" t="s">
        <v>33</v>
      </c>
      <c r="I1" s="29" t="s">
        <v>34</v>
      </c>
    </row>
    <row r="2" spans="1:9" ht="15.75" x14ac:dyDescent="0.25">
      <c r="A2" s="30">
        <v>2015</v>
      </c>
      <c r="B2" s="30" t="s">
        <v>35</v>
      </c>
      <c r="C2" s="31">
        <v>42005</v>
      </c>
      <c r="D2" s="32">
        <v>63.4488996080795</v>
      </c>
      <c r="E2" s="32">
        <v>12.688320331987301</v>
      </c>
      <c r="F2" s="33">
        <v>963.09173302290196</v>
      </c>
      <c r="G2" s="32">
        <v>-6.2400752202985199</v>
      </c>
      <c r="H2" s="33">
        <v>611.07110681941504</v>
      </c>
      <c r="I2" s="32">
        <v>5.6564843787804202</v>
      </c>
    </row>
    <row r="3" spans="1:9" ht="15.75" x14ac:dyDescent="0.25">
      <c r="A3" s="30">
        <v>2015</v>
      </c>
      <c r="B3" s="30" t="s">
        <v>9</v>
      </c>
      <c r="C3" s="31">
        <v>42036</v>
      </c>
      <c r="D3" s="32">
        <v>73.302180685358195</v>
      </c>
      <c r="E3" s="32">
        <v>-2.01367161075318</v>
      </c>
      <c r="F3" s="33">
        <v>1316.5853251016899</v>
      </c>
      <c r="G3" s="32">
        <v>14.747869171205499</v>
      </c>
      <c r="H3" s="33">
        <v>965.08575388295503</v>
      </c>
      <c r="I3" s="32">
        <v>12.4372239057607</v>
      </c>
    </row>
    <row r="4" spans="1:9" ht="15.75" x14ac:dyDescent="0.25">
      <c r="A4" s="30">
        <v>2015</v>
      </c>
      <c r="B4" s="30" t="s">
        <v>10</v>
      </c>
      <c r="C4" s="31">
        <v>42064</v>
      </c>
      <c r="D4" s="32">
        <v>64.443774495025593</v>
      </c>
      <c r="E4" s="32">
        <v>-11.3727550656665</v>
      </c>
      <c r="F4" s="33">
        <v>1006.27175617514</v>
      </c>
      <c r="G4" s="32">
        <v>-19.197252403812701</v>
      </c>
      <c r="H4" s="33">
        <v>648.47950135664701</v>
      </c>
      <c r="I4" s="32">
        <v>-28.386750974255801</v>
      </c>
    </row>
    <row r="5" spans="1:9" ht="15.75" x14ac:dyDescent="0.25">
      <c r="A5" s="30">
        <v>2015</v>
      </c>
      <c r="B5" s="30" t="s">
        <v>11</v>
      </c>
      <c r="C5" s="31">
        <v>42095</v>
      </c>
      <c r="D5" s="32">
        <v>66.753894080996801</v>
      </c>
      <c r="E5" s="32">
        <v>11.1833685011588</v>
      </c>
      <c r="F5" s="33">
        <v>999.955240657084</v>
      </c>
      <c r="G5" s="32">
        <v>-2.2447648783544798</v>
      </c>
      <c r="H5" s="33">
        <v>667.50906220560705</v>
      </c>
      <c r="I5" s="32">
        <v>8.6875632944733496</v>
      </c>
    </row>
    <row r="6" spans="1:9" ht="15.75" x14ac:dyDescent="0.25">
      <c r="A6" s="30">
        <v>2015</v>
      </c>
      <c r="B6" s="30" t="s">
        <v>12</v>
      </c>
      <c r="C6" s="31">
        <v>42125</v>
      </c>
      <c r="D6" s="32">
        <v>65.382373630790795</v>
      </c>
      <c r="E6" s="32">
        <v>11.426614146257901</v>
      </c>
      <c r="F6" s="33">
        <v>996.99795949709505</v>
      </c>
      <c r="G6" s="32">
        <v>-4.1258022190351697</v>
      </c>
      <c r="H6" s="33">
        <v>651.86093096975105</v>
      </c>
      <c r="I6" s="32">
        <v>6.8293724272158398</v>
      </c>
    </row>
    <row r="7" spans="1:9" ht="15.75" x14ac:dyDescent="0.25">
      <c r="A7" s="30">
        <v>2015</v>
      </c>
      <c r="B7" s="30" t="s">
        <v>13</v>
      </c>
      <c r="C7" s="31">
        <v>42156</v>
      </c>
      <c r="D7" s="32">
        <v>70.441176470588204</v>
      </c>
      <c r="E7" s="32">
        <v>10.2360454712306</v>
      </c>
      <c r="F7" s="33">
        <v>999.90924127058804</v>
      </c>
      <c r="G7" s="32">
        <v>-1.15838603626915</v>
      </c>
      <c r="H7" s="33">
        <v>706.06260027414305</v>
      </c>
      <c r="I7" s="32">
        <v>8.9590865135565494</v>
      </c>
    </row>
    <row r="8" spans="1:9" ht="15.75" x14ac:dyDescent="0.25">
      <c r="A8" s="30">
        <v>2015</v>
      </c>
      <c r="B8" s="30" t="s">
        <v>14</v>
      </c>
      <c r="C8" s="31">
        <v>42186</v>
      </c>
      <c r="D8" s="32">
        <v>75.057751010642605</v>
      </c>
      <c r="E8" s="32">
        <v>7.66607911694165</v>
      </c>
      <c r="F8" s="34">
        <v>975.59357018786898</v>
      </c>
      <c r="G8" s="32">
        <v>-1.7661744642329</v>
      </c>
      <c r="H8" s="33">
        <v>730.59223043312204</v>
      </c>
      <c r="I8" s="32">
        <v>5.7645083209374404</v>
      </c>
    </row>
    <row r="9" spans="1:9" ht="15.75" x14ac:dyDescent="0.25">
      <c r="A9" s="30">
        <v>2015</v>
      </c>
      <c r="B9" s="30" t="s">
        <v>15</v>
      </c>
      <c r="C9" s="31">
        <v>42217</v>
      </c>
      <c r="D9" s="32">
        <v>65.889778071116197</v>
      </c>
      <c r="E9" s="32">
        <v>8.9997343251859707</v>
      </c>
      <c r="F9" s="34">
        <v>954.72686654073402</v>
      </c>
      <c r="G9" s="32">
        <v>-3.6065548411455102</v>
      </c>
      <c r="H9" s="33">
        <v>629.80695836800305</v>
      </c>
      <c r="I9" s="32">
        <v>5.0685991300452304</v>
      </c>
    </row>
    <row r="10" spans="1:9" ht="15.75" x14ac:dyDescent="0.25">
      <c r="A10" s="30">
        <v>2015</v>
      </c>
      <c r="B10" s="30" t="s">
        <v>16</v>
      </c>
      <c r="C10" s="31">
        <v>42248</v>
      </c>
      <c r="D10" s="32">
        <v>63.150623885918002</v>
      </c>
      <c r="E10" s="32">
        <v>-1.32027302630391</v>
      </c>
      <c r="F10" s="34">
        <v>987.12385125230298</v>
      </c>
      <c r="G10" s="32">
        <v>-1.8971747863038499</v>
      </c>
      <c r="H10" s="33">
        <v>627.38346529603098</v>
      </c>
      <c r="I10" s="32">
        <v>-3.1923999256423601</v>
      </c>
    </row>
    <row r="11" spans="1:9" ht="15.75" x14ac:dyDescent="0.25">
      <c r="A11" s="30">
        <v>2015</v>
      </c>
      <c r="B11" s="30" t="s">
        <v>17</v>
      </c>
      <c r="C11" s="31">
        <v>42278</v>
      </c>
      <c r="D11" s="32">
        <v>66.144126272209704</v>
      </c>
      <c r="E11" s="32">
        <v>-0.18173411667620901</v>
      </c>
      <c r="F11" s="34">
        <v>1012.8551160324899</v>
      </c>
      <c r="G11" s="32">
        <v>-0.10500480862870799</v>
      </c>
      <c r="H11" s="33">
        <v>677.66718248787902</v>
      </c>
      <c r="I11" s="32">
        <v>-0.286548095743489</v>
      </c>
    </row>
    <row r="12" spans="1:9" ht="15.75" x14ac:dyDescent="0.25">
      <c r="A12" s="30">
        <v>2015</v>
      </c>
      <c r="B12" s="30" t="s">
        <v>18</v>
      </c>
      <c r="C12" s="31">
        <v>42309</v>
      </c>
      <c r="D12" s="32">
        <v>66.704545454545396</v>
      </c>
      <c r="E12" s="32">
        <v>-4.0930818278787902</v>
      </c>
      <c r="F12" s="34">
        <v>1014.15358330374</v>
      </c>
      <c r="G12" s="32">
        <v>1.4829269018542399</v>
      </c>
      <c r="H12" s="33">
        <v>681.31501951854204</v>
      </c>
      <c r="I12" s="32">
        <v>-2.6708523375650701</v>
      </c>
    </row>
    <row r="13" spans="1:9" ht="15.75" x14ac:dyDescent="0.25">
      <c r="A13" s="30">
        <v>2015</v>
      </c>
      <c r="B13" s="30" t="s">
        <v>19</v>
      </c>
      <c r="C13" s="31">
        <v>42339</v>
      </c>
      <c r="D13" s="32">
        <v>55.338968431947499</v>
      </c>
      <c r="E13" s="32">
        <v>-13.4210256889618</v>
      </c>
      <c r="F13" s="34">
        <v>991.95521273074701</v>
      </c>
      <c r="G13" s="32">
        <v>5.3514695358380404</v>
      </c>
      <c r="H13" s="33">
        <v>544.72491743656406</v>
      </c>
      <c r="I13" s="32">
        <v>-8.7877782542655805</v>
      </c>
    </row>
    <row r="14" spans="1:9" ht="15.75" x14ac:dyDescent="0.25">
      <c r="A14" s="30">
        <v>2016</v>
      </c>
      <c r="B14" s="30" t="s">
        <v>8</v>
      </c>
      <c r="C14" s="31">
        <v>42370</v>
      </c>
      <c r="D14" s="32">
        <v>56.371830257029401</v>
      </c>
      <c r="E14" s="32">
        <v>-11.3044258909025</v>
      </c>
      <c r="F14" s="34">
        <v>1040.6409198925901</v>
      </c>
      <c r="G14" s="32">
        <v>8.0521080402469902</v>
      </c>
      <c r="H14" s="34">
        <v>585.63489046529605</v>
      </c>
      <c r="I14" s="32">
        <v>-4.1625624367206697</v>
      </c>
    </row>
    <row r="15" spans="1:9" ht="15.75" x14ac:dyDescent="0.25">
      <c r="A15" s="30">
        <v>2016</v>
      </c>
      <c r="B15" s="30" t="s">
        <v>9</v>
      </c>
      <c r="C15" s="31">
        <v>42401</v>
      </c>
      <c r="D15" s="32">
        <v>69.669117647058798</v>
      </c>
      <c r="E15" s="32">
        <v>-4.4231028948692996</v>
      </c>
      <c r="F15" s="34">
        <v>1434.66666972903</v>
      </c>
      <c r="G15" s="32">
        <v>8.96875746493801</v>
      </c>
      <c r="H15" s="34">
        <v>1005.12674874523</v>
      </c>
      <c r="I15" s="32">
        <v>4.1489571990032301</v>
      </c>
    </row>
    <row r="16" spans="1:9" ht="15.75" x14ac:dyDescent="0.25">
      <c r="A16" s="30">
        <v>2016</v>
      </c>
      <c r="B16" s="30" t="s">
        <v>10</v>
      </c>
      <c r="C16" s="31">
        <v>42430</v>
      </c>
      <c r="D16" s="32">
        <v>59.815421769880899</v>
      </c>
      <c r="E16" s="32">
        <v>-6.45657489510244</v>
      </c>
      <c r="F16" s="34">
        <v>1026.2143674824999</v>
      </c>
      <c r="G16" s="32">
        <v>1.9818315663710599</v>
      </c>
      <c r="H16" s="34">
        <v>618.63192388188099</v>
      </c>
      <c r="I16" s="32">
        <v>-4.6027017681088997</v>
      </c>
    </row>
    <row r="17" spans="1:9" ht="15.75" x14ac:dyDescent="0.25">
      <c r="A17" s="30">
        <v>2016</v>
      </c>
      <c r="B17" s="30" t="s">
        <v>11</v>
      </c>
      <c r="C17" s="31">
        <v>42461</v>
      </c>
      <c r="D17" s="32">
        <v>59.407308377896598</v>
      </c>
      <c r="E17" s="32">
        <v>-10.384007984736799</v>
      </c>
      <c r="F17" s="34">
        <v>1036.59122697215</v>
      </c>
      <c r="G17" s="32">
        <v>3.6637626191147801</v>
      </c>
      <c r="H17" s="34">
        <v>620.111307846454</v>
      </c>
      <c r="I17" s="32">
        <v>-7.1006907685327798</v>
      </c>
    </row>
    <row r="18" spans="1:9" ht="15.75" x14ac:dyDescent="0.25">
      <c r="A18" s="30">
        <v>2016</v>
      </c>
      <c r="B18" s="30" t="s">
        <v>12</v>
      </c>
      <c r="C18" s="31">
        <v>42491</v>
      </c>
      <c r="D18" s="32">
        <v>58.463429360013798</v>
      </c>
      <c r="E18" s="32">
        <v>-9.9918646239179996</v>
      </c>
      <c r="F18" s="34">
        <v>995.33962457203904</v>
      </c>
      <c r="G18" s="32">
        <v>-0.166332830399335</v>
      </c>
      <c r="H18" s="34">
        <v>585.75194813944199</v>
      </c>
      <c r="I18" s="32">
        <v>-10.141577703078701</v>
      </c>
    </row>
    <row r="19" spans="1:9" ht="15.75" x14ac:dyDescent="0.25">
      <c r="A19" s="30">
        <v>2016</v>
      </c>
      <c r="B19" s="30" t="s">
        <v>13</v>
      </c>
      <c r="C19" s="31">
        <v>42522</v>
      </c>
      <c r="D19" s="32">
        <v>64.543509272467901</v>
      </c>
      <c r="E19" s="32">
        <v>-8.5090416778292308</v>
      </c>
      <c r="F19" s="34">
        <v>988.52095832689895</v>
      </c>
      <c r="G19" s="32">
        <v>-1.1389316623594601</v>
      </c>
      <c r="H19" s="34">
        <v>638.62612942094904</v>
      </c>
      <c r="I19" s="32">
        <v>-9.5510611703565296</v>
      </c>
    </row>
    <row r="20" spans="1:9" ht="15.75" x14ac:dyDescent="0.25">
      <c r="A20" s="30">
        <v>2016</v>
      </c>
      <c r="B20" s="30" t="s">
        <v>14</v>
      </c>
      <c r="C20" s="31">
        <v>42552</v>
      </c>
      <c r="D20" s="32">
        <v>62.788842949188798</v>
      </c>
      <c r="E20" s="32">
        <v>-16.1551561745332</v>
      </c>
      <c r="F20" s="34">
        <v>1005.5174261122399</v>
      </c>
      <c r="G20" s="32">
        <v>3.0672461195713301</v>
      </c>
      <c r="H20" s="34">
        <v>631.35275750834205</v>
      </c>
      <c r="I20" s="32">
        <v>-13.583428455836</v>
      </c>
    </row>
    <row r="21" spans="1:9" ht="15.75" x14ac:dyDescent="0.25">
      <c r="A21" s="30">
        <v>2016</v>
      </c>
      <c r="B21" s="30" t="s">
        <v>15</v>
      </c>
      <c r="C21" s="31">
        <v>42583</v>
      </c>
      <c r="D21" s="32">
        <v>60.387852330681802</v>
      </c>
      <c r="E21" s="32">
        <v>-8.4578151022765997</v>
      </c>
      <c r="F21" s="34">
        <v>1014.19474982796</v>
      </c>
      <c r="G21" s="32">
        <v>6.2287849406290396</v>
      </c>
      <c r="H21" s="34">
        <v>612.45042787163902</v>
      </c>
      <c r="I21" s="32">
        <v>-2.7558492750444099</v>
      </c>
    </row>
    <row r="22" spans="1:9" ht="15.75" x14ac:dyDescent="0.25">
      <c r="A22" s="30">
        <v>2016</v>
      </c>
      <c r="B22" s="30" t="s">
        <v>16</v>
      </c>
      <c r="C22" s="31">
        <v>42614</v>
      </c>
      <c r="D22" s="32">
        <v>59.806983300802401</v>
      </c>
      <c r="E22" s="32">
        <v>-5.89981573739166</v>
      </c>
      <c r="F22" s="34">
        <v>1022.79913193965</v>
      </c>
      <c r="G22" s="32">
        <v>3.6140632851792098</v>
      </c>
      <c r="H22" s="34">
        <v>611.70530603990403</v>
      </c>
      <c r="I22" s="32">
        <v>-2.4989755266707401</v>
      </c>
    </row>
    <row r="23" spans="1:9" ht="15.75" x14ac:dyDescent="0.25">
      <c r="A23" s="30">
        <v>2016</v>
      </c>
      <c r="B23" s="30" t="s">
        <v>17</v>
      </c>
      <c r="C23" s="31">
        <v>42644</v>
      </c>
      <c r="D23" s="32">
        <v>63.452053644510599</v>
      </c>
      <c r="E23" s="32">
        <v>-5.1632736284074099</v>
      </c>
      <c r="F23" s="34">
        <v>1070.9436943736901</v>
      </c>
      <c r="G23" s="32">
        <v>5.7351320462043098</v>
      </c>
      <c r="H23" s="34">
        <v>679.53576745650298</v>
      </c>
      <c r="I23" s="32">
        <v>0.27573785730089301</v>
      </c>
    </row>
    <row r="24" spans="1:9" ht="15.75" x14ac:dyDescent="0.25">
      <c r="A24" s="30">
        <v>2016</v>
      </c>
      <c r="B24" s="30" t="s">
        <v>18</v>
      </c>
      <c r="C24" s="31">
        <v>42675</v>
      </c>
      <c r="D24" s="32">
        <v>61.721969204077197</v>
      </c>
      <c r="E24" s="32">
        <v>-8.1253833489362997</v>
      </c>
      <c r="F24" s="34">
        <v>1002.2975380463801</v>
      </c>
      <c r="G24" s="32">
        <v>-1.1690581636302</v>
      </c>
      <c r="H24" s="34">
        <v>618.637777766211</v>
      </c>
      <c r="I24" s="32">
        <v>-9.1994510551995106</v>
      </c>
    </row>
    <row r="25" spans="1:9" ht="15.75" x14ac:dyDescent="0.25">
      <c r="A25" s="30">
        <v>2016</v>
      </c>
      <c r="B25" s="30" t="s">
        <v>19</v>
      </c>
      <c r="C25" s="31">
        <v>42705</v>
      </c>
      <c r="D25" s="32">
        <v>54.914283441390502</v>
      </c>
      <c r="E25" s="32">
        <v>-8.6662592698945708</v>
      </c>
      <c r="F25" s="34">
        <v>953.49427333619894</v>
      </c>
      <c r="G25" s="32">
        <v>-3.8772858795377201</v>
      </c>
      <c r="H25" s="34">
        <v>478.22746243315498</v>
      </c>
      <c r="I25" s="32">
        <v>-12.2075295024765</v>
      </c>
    </row>
    <row r="26" spans="1:9" ht="15.75" x14ac:dyDescent="0.25">
      <c r="A26" s="30">
        <v>2017</v>
      </c>
      <c r="B26" s="30" t="s">
        <v>8</v>
      </c>
      <c r="C26" s="31">
        <v>42736</v>
      </c>
      <c r="D26" s="32">
        <v>56.276202219482101</v>
      </c>
      <c r="E26" s="32">
        <v>-5.4678028303586004</v>
      </c>
      <c r="F26" s="33">
        <v>1059.5402940653601</v>
      </c>
      <c r="G26" s="32">
        <v>1.81580884527172</v>
      </c>
      <c r="H26" s="33">
        <v>563.66622312227696</v>
      </c>
      <c r="I26" s="32">
        <v>-3.7512788325225399</v>
      </c>
    </row>
    <row r="27" spans="1:9" ht="15.75" x14ac:dyDescent="0.25">
      <c r="A27" s="30">
        <v>2017</v>
      </c>
      <c r="B27" s="30" t="s">
        <v>9</v>
      </c>
      <c r="C27" s="31">
        <v>42767</v>
      </c>
      <c r="D27" s="32">
        <v>70.059890787387701</v>
      </c>
      <c r="E27" s="32">
        <v>-8.6935288768451109</v>
      </c>
      <c r="F27" s="33">
        <v>1525.64214202171</v>
      </c>
      <c r="G27" s="32">
        <v>6.3411375571396897</v>
      </c>
      <c r="H27" s="33">
        <v>975.94128595191501</v>
      </c>
      <c r="I27" s="32">
        <v>-2.9036599443558302</v>
      </c>
    </row>
    <row r="28" spans="1:9" ht="15.75" x14ac:dyDescent="0.25">
      <c r="A28" s="30">
        <v>2017</v>
      </c>
      <c r="B28" s="30" t="s">
        <v>10</v>
      </c>
      <c r="C28" s="31">
        <v>42795</v>
      </c>
      <c r="D28" s="32">
        <v>60.283202736565698</v>
      </c>
      <c r="E28" s="32">
        <v>7.4933062003380604</v>
      </c>
      <c r="F28" s="33">
        <v>1037.2100021687099</v>
      </c>
      <c r="G28" s="32">
        <v>1.07149988037336</v>
      </c>
      <c r="H28" s="33">
        <v>672.11631016223703</v>
      </c>
      <c r="I28" s="32">
        <v>8.6450968476840604</v>
      </c>
    </row>
    <row r="29" spans="1:9" ht="15.75" x14ac:dyDescent="0.25">
      <c r="A29" s="30">
        <v>2017</v>
      </c>
      <c r="B29" s="30" t="s">
        <v>11</v>
      </c>
      <c r="C29" s="31">
        <v>42826</v>
      </c>
      <c r="D29" s="32">
        <v>59.822441430332901</v>
      </c>
      <c r="E29" s="32">
        <v>-2.1996759145936702</v>
      </c>
      <c r="F29" s="33">
        <v>1054.5367282144</v>
      </c>
      <c r="G29" s="32">
        <v>1.73228716828785</v>
      </c>
      <c r="H29" s="33">
        <v>616.97296952380896</v>
      </c>
      <c r="I29" s="32">
        <v>-0.50549344991824396</v>
      </c>
    </row>
    <row r="30" spans="1:9" ht="15.75" x14ac:dyDescent="0.25">
      <c r="A30" s="30">
        <v>2017</v>
      </c>
      <c r="B30" s="30" t="s">
        <v>12</v>
      </c>
      <c r="C30" s="31">
        <v>42856</v>
      </c>
      <c r="D30" s="32">
        <v>59.4184797740742</v>
      </c>
      <c r="E30" s="32">
        <v>0.23069553782347599</v>
      </c>
      <c r="F30" s="33">
        <v>1023.0585550476</v>
      </c>
      <c r="G30" s="32">
        <v>1.63793554716179</v>
      </c>
      <c r="H30" s="33">
        <v>609.28820611723995</v>
      </c>
      <c r="I30" s="32">
        <v>1.8724097292049999</v>
      </c>
    </row>
    <row r="31" spans="1:9" ht="15.75" x14ac:dyDescent="0.25">
      <c r="A31" s="30">
        <v>2017</v>
      </c>
      <c r="B31" s="30" t="s">
        <v>13</v>
      </c>
      <c r="C31" s="31">
        <v>42887</v>
      </c>
      <c r="D31" s="32">
        <v>64.604192355117107</v>
      </c>
      <c r="E31" s="32">
        <v>-4.7189457656305001</v>
      </c>
      <c r="F31" s="33">
        <v>1086.64070793941</v>
      </c>
      <c r="G31" s="32">
        <v>9.9265231260416495</v>
      </c>
      <c r="H31" s="33">
        <v>668.88772466492605</v>
      </c>
      <c r="I31" s="32">
        <v>4.73915011768048</v>
      </c>
    </row>
    <row r="32" spans="1:9" ht="15.75" x14ac:dyDescent="0.25">
      <c r="A32" s="30">
        <v>2017</v>
      </c>
      <c r="B32" s="30" t="s">
        <v>14</v>
      </c>
      <c r="C32" s="31">
        <v>42917</v>
      </c>
      <c r="D32" s="32">
        <v>62.789069647189798</v>
      </c>
      <c r="E32" s="32">
        <v>-4.6271715680086896</v>
      </c>
      <c r="F32" s="33">
        <v>1029.8778294188401</v>
      </c>
      <c r="G32" s="32">
        <v>2.4230432043727199</v>
      </c>
      <c r="H32" s="33">
        <v>616.729069908616</v>
      </c>
      <c r="I32" s="32">
        <v>-2.3162467298692602</v>
      </c>
    </row>
    <row r="33" spans="1:9" ht="15.75" x14ac:dyDescent="0.25">
      <c r="A33" s="30">
        <v>2017</v>
      </c>
      <c r="B33" s="30" t="s">
        <v>15</v>
      </c>
      <c r="C33" s="31">
        <v>42948</v>
      </c>
      <c r="D33" s="32">
        <v>60.388210492820399</v>
      </c>
      <c r="E33" s="32">
        <v>1.7928991568672901</v>
      </c>
      <c r="F33" s="33">
        <v>1004.37689288259</v>
      </c>
      <c r="G33" s="32">
        <v>-0.96804855970473902</v>
      </c>
      <c r="H33" s="33">
        <v>617.39961798976401</v>
      </c>
      <c r="I33" s="32">
        <v>0.80749446269754199</v>
      </c>
    </row>
    <row r="34" spans="1:9" ht="15.75" x14ac:dyDescent="0.25">
      <c r="A34" s="30">
        <v>2017</v>
      </c>
      <c r="B34" s="30" t="s">
        <v>16</v>
      </c>
      <c r="C34" s="31">
        <v>42979</v>
      </c>
      <c r="D34" s="32">
        <v>58.689683518290103</v>
      </c>
      <c r="E34" s="32">
        <v>4.3865571687560898</v>
      </c>
      <c r="F34" s="33">
        <v>1021.86478931056</v>
      </c>
      <c r="G34" s="32">
        <v>0.98501594342718501</v>
      </c>
      <c r="H34" s="33">
        <v>626.03667552205297</v>
      </c>
      <c r="I34" s="32">
        <v>5.4147813996630703</v>
      </c>
    </row>
    <row r="35" spans="1:9" ht="15.75" x14ac:dyDescent="0.25">
      <c r="A35" s="30">
        <v>2017</v>
      </c>
      <c r="B35" s="30" t="s">
        <v>17</v>
      </c>
      <c r="C35" s="31">
        <v>43009</v>
      </c>
      <c r="D35" s="32">
        <v>60.0564814446521</v>
      </c>
      <c r="E35" s="32">
        <v>4.78499913381021</v>
      </c>
      <c r="F35" s="33">
        <v>1036.2933690761099</v>
      </c>
      <c r="G35" s="32">
        <v>-0.816425317040683</v>
      </c>
      <c r="H35" s="33">
        <v>652.14131939603703</v>
      </c>
      <c r="I35" s="32">
        <v>3.92950787242092</v>
      </c>
    </row>
    <row r="36" spans="1:9" ht="15.75" x14ac:dyDescent="0.25">
      <c r="A36" s="30">
        <v>2017</v>
      </c>
      <c r="B36" s="30" t="s">
        <v>18</v>
      </c>
      <c r="C36" s="31">
        <v>43040</v>
      </c>
      <c r="D36" s="32">
        <v>59.392519523222298</v>
      </c>
      <c r="E36" s="32">
        <v>5.1126875172124899</v>
      </c>
      <c r="F36" s="33">
        <v>1041.88450474408</v>
      </c>
      <c r="G36" s="32">
        <v>1.99502899765276</v>
      </c>
      <c r="H36" s="33">
        <v>650.43884278341</v>
      </c>
      <c r="I36" s="32">
        <v>7.2097161133930197</v>
      </c>
    </row>
    <row r="37" spans="1:9" ht="15.75" x14ac:dyDescent="0.25">
      <c r="A37" s="30">
        <v>2017</v>
      </c>
      <c r="B37" s="30" t="s">
        <v>19</v>
      </c>
      <c r="C37" s="31">
        <v>43070</v>
      </c>
      <c r="D37" s="32">
        <v>49.523415166306997</v>
      </c>
      <c r="E37" s="32">
        <v>6.0766601034376704</v>
      </c>
      <c r="F37" s="33">
        <v>1032.1324565617299</v>
      </c>
      <c r="G37" s="32">
        <v>4.9367899782784903</v>
      </c>
      <c r="H37" s="33">
        <v>542.20792202510097</v>
      </c>
      <c r="I37" s="32">
        <v>11.3134420287167</v>
      </c>
    </row>
    <row r="38" spans="1:9" ht="15.75" x14ac:dyDescent="0.25">
      <c r="A38" s="30">
        <v>2018</v>
      </c>
      <c r="B38" s="30" t="s">
        <v>8</v>
      </c>
      <c r="C38" s="31">
        <v>43101</v>
      </c>
      <c r="D38" s="32">
        <v>53.199130441706899</v>
      </c>
      <c r="E38" s="32">
        <v>11.8882062339488</v>
      </c>
      <c r="F38" s="33">
        <v>1048.94402897552</v>
      </c>
      <c r="G38" s="32">
        <v>-1.0000813701175499</v>
      </c>
      <c r="H38" s="33">
        <v>624.36875275435796</v>
      </c>
      <c r="I38" s="32">
        <v>10.7692331280444</v>
      </c>
    </row>
    <row r="39" spans="1:9" ht="15.75" x14ac:dyDescent="0.25">
      <c r="A39" s="30">
        <v>2018</v>
      </c>
      <c r="B39" s="30" t="s">
        <v>9</v>
      </c>
      <c r="C39" s="31">
        <v>43132</v>
      </c>
      <c r="D39" s="32">
        <v>63.969213950700002</v>
      </c>
      <c r="E39" s="32">
        <v>11.182800986445701</v>
      </c>
      <c r="F39" s="33">
        <v>1564.0445661999699</v>
      </c>
      <c r="G39" s="32">
        <v>2.5171318437341998</v>
      </c>
      <c r="H39" s="33">
        <v>1112.39172316138</v>
      </c>
      <c r="I39" s="32">
        <v>13.9814186748312</v>
      </c>
    </row>
    <row r="40" spans="1:9" ht="15.75" x14ac:dyDescent="0.25">
      <c r="A40" s="30">
        <v>2018</v>
      </c>
      <c r="B40" s="30" t="s">
        <v>10</v>
      </c>
      <c r="C40" s="31">
        <v>43160</v>
      </c>
      <c r="D40" s="32">
        <v>64.800407704987194</v>
      </c>
      <c r="E40" s="32">
        <v>-7.8027534755627403</v>
      </c>
      <c r="F40" s="33">
        <v>1053.7656377267399</v>
      </c>
      <c r="G40" s="32">
        <v>1.59617006425035</v>
      </c>
      <c r="H40" s="33">
        <v>629.56376204633705</v>
      </c>
      <c r="I40" s="32">
        <v>-6.3311286264765601</v>
      </c>
    </row>
    <row r="41" spans="1:9" ht="15.75" x14ac:dyDescent="0.25">
      <c r="A41" s="30">
        <v>2018</v>
      </c>
      <c r="B41" s="30" t="s">
        <v>11</v>
      </c>
      <c r="C41" s="31">
        <v>43191</v>
      </c>
      <c r="D41" s="32">
        <v>58.506541594667901</v>
      </c>
      <c r="E41" s="32">
        <v>2.53358996472029</v>
      </c>
      <c r="F41" s="33">
        <v>1108.48962738771</v>
      </c>
      <c r="G41" s="32">
        <v>5.1162655344085</v>
      </c>
      <c r="H41" s="33">
        <v>664.97026254597301</v>
      </c>
      <c r="I41" s="32">
        <v>7.7794806892770101</v>
      </c>
    </row>
    <row r="42" spans="1:9" ht="15.75" x14ac:dyDescent="0.25">
      <c r="A42" s="30">
        <v>2018</v>
      </c>
      <c r="B42" s="30" t="s">
        <v>12</v>
      </c>
      <c r="C42" s="31">
        <v>43221</v>
      </c>
      <c r="D42" s="32">
        <v>59.5555555555555</v>
      </c>
      <c r="E42" s="32">
        <v>-3.39915936372517</v>
      </c>
      <c r="F42" s="33">
        <v>1071.9459508605501</v>
      </c>
      <c r="G42" s="32">
        <v>4.77855305268214</v>
      </c>
      <c r="H42" s="33">
        <v>616.70301848669499</v>
      </c>
      <c r="I42" s="32">
        <v>1.2169630554161399</v>
      </c>
    </row>
    <row r="43" spans="1:9" ht="15.75" x14ac:dyDescent="0.25">
      <c r="A43" s="30">
        <v>2018</v>
      </c>
      <c r="B43" s="30" t="s">
        <v>13</v>
      </c>
      <c r="C43" s="31">
        <v>43252</v>
      </c>
      <c r="D43" s="35">
        <v>67.099999999999994</v>
      </c>
      <c r="E43" s="35">
        <v>8.9</v>
      </c>
      <c r="F43" s="34">
        <v>1128.5353516871501</v>
      </c>
      <c r="G43" s="32">
        <v>3.8561589140608099</v>
      </c>
      <c r="H43" s="34">
        <v>756.69192505907097</v>
      </c>
      <c r="I43" s="32">
        <v>13.126886348583</v>
      </c>
    </row>
    <row r="44" spans="1:9" ht="15.75" x14ac:dyDescent="0.25">
      <c r="A44" s="30">
        <v>2018</v>
      </c>
      <c r="B44" s="30" t="s">
        <v>14</v>
      </c>
      <c r="C44" s="31">
        <v>43282</v>
      </c>
      <c r="D44" s="36">
        <v>63</v>
      </c>
      <c r="E44" s="32">
        <v>5.2271570143961803</v>
      </c>
      <c r="F44" s="34">
        <v>1112.9166965945401</v>
      </c>
      <c r="G44" s="32">
        <v>8.0634736885475302</v>
      </c>
      <c r="H44" s="34">
        <v>701.29557821192702</v>
      </c>
      <c r="I44" s="32">
        <v>13.7121211334586</v>
      </c>
    </row>
    <row r="45" spans="1:9" ht="15.75" x14ac:dyDescent="0.25">
      <c r="A45" s="30">
        <v>2018</v>
      </c>
      <c r="B45" s="30" t="s">
        <v>15</v>
      </c>
      <c r="C45" s="31">
        <v>43313</v>
      </c>
      <c r="D45" s="32">
        <v>59.913669848445601</v>
      </c>
      <c r="E45" s="32">
        <v>-2.5334851708642101</v>
      </c>
      <c r="F45" s="33">
        <v>1073.87024508785</v>
      </c>
      <c r="G45" s="32">
        <v>6.9192587379758796</v>
      </c>
      <c r="H45" s="33">
        <v>643.39507324263002</v>
      </c>
      <c r="I45" s="32">
        <v>4.2104751730513197</v>
      </c>
    </row>
    <row r="46" spans="1:9" ht="15.75" x14ac:dyDescent="0.25">
      <c r="A46" s="30">
        <v>2018</v>
      </c>
      <c r="B46" s="30" t="s">
        <v>16</v>
      </c>
      <c r="C46" s="31">
        <v>43344</v>
      </c>
      <c r="D46" s="32">
        <v>59.475165329956297</v>
      </c>
      <c r="E46" s="32">
        <v>-2.9189421948766401</v>
      </c>
      <c r="F46" s="33">
        <v>1078.33928943409</v>
      </c>
      <c r="G46" s="32">
        <v>5.52535988536484</v>
      </c>
      <c r="H46" s="33">
        <v>641.34407520880404</v>
      </c>
      <c r="I46" s="32">
        <v>2.4451356293755002</v>
      </c>
    </row>
    <row r="47" spans="1:9" ht="15.75" x14ac:dyDescent="0.25">
      <c r="A47" s="30">
        <v>2018</v>
      </c>
      <c r="B47" s="30" t="s">
        <v>17</v>
      </c>
      <c r="C47" s="31">
        <v>43374</v>
      </c>
      <c r="D47" s="32">
        <v>56.227617478451499</v>
      </c>
      <c r="E47" s="32">
        <v>-10.650221789462201</v>
      </c>
      <c r="F47" s="33">
        <v>1083.1288292445699</v>
      </c>
      <c r="G47" s="32">
        <v>4.5188434167098501</v>
      </c>
      <c r="H47" s="33">
        <v>609.01753490647002</v>
      </c>
      <c r="I47" s="32">
        <v>-6.6126452189505498</v>
      </c>
    </row>
    <row r="48" spans="1:9" ht="15.75" x14ac:dyDescent="0.25">
      <c r="A48" s="30">
        <v>2018</v>
      </c>
      <c r="B48" s="30" t="s">
        <v>18</v>
      </c>
      <c r="C48" s="31">
        <v>43405</v>
      </c>
      <c r="D48" s="32">
        <v>56.618826509075497</v>
      </c>
      <c r="E48" s="32">
        <v>-9.3062567616299994</v>
      </c>
      <c r="F48" s="33">
        <v>1119.97360930332</v>
      </c>
      <c r="G48" s="32">
        <v>7.4941480628090904</v>
      </c>
      <c r="H48" s="33">
        <v>634.11591479888</v>
      </c>
      <c r="I48" s="32">
        <v>-2.5095333596426399</v>
      </c>
    </row>
    <row r="49" spans="1:9" ht="15.75" x14ac:dyDescent="0.25">
      <c r="A49" s="30">
        <v>2018</v>
      </c>
      <c r="B49" s="30" t="s">
        <v>19</v>
      </c>
      <c r="C49" s="31">
        <v>43435</v>
      </c>
      <c r="D49" s="32">
        <v>48.463350535818797</v>
      </c>
      <c r="E49" s="32">
        <v>-7.74514632312916</v>
      </c>
      <c r="F49" s="33">
        <v>1092.9224280363401</v>
      </c>
      <c r="G49" s="32">
        <v>5.88825584328616</v>
      </c>
      <c r="H49" s="33">
        <v>529.66682738383804</v>
      </c>
      <c r="I49" s="32">
        <v>-2.3129445107857101</v>
      </c>
    </row>
    <row r="50" spans="1:9" ht="15.75" x14ac:dyDescent="0.25">
      <c r="A50" s="30">
        <v>2019</v>
      </c>
      <c r="B50" s="30" t="s">
        <v>8</v>
      </c>
      <c r="C50" s="31">
        <v>43466</v>
      </c>
      <c r="D50" s="32">
        <v>45.564345919742898</v>
      </c>
      <c r="E50" s="32">
        <v>-23.450689726168399</v>
      </c>
      <c r="F50" s="33">
        <v>1095.6766051191801</v>
      </c>
      <c r="G50" s="32">
        <v>4.4549154348039499</v>
      </c>
      <c r="H50" s="33">
        <v>499.237878518201</v>
      </c>
      <c r="I50" s="32">
        <v>-20.040482687543498</v>
      </c>
    </row>
    <row r="51" spans="1:9" ht="15.75" x14ac:dyDescent="0.25">
      <c r="A51" s="30">
        <v>2019</v>
      </c>
      <c r="B51" s="30" t="s">
        <v>9</v>
      </c>
      <c r="C51" s="31">
        <v>43497</v>
      </c>
      <c r="D51" s="32">
        <v>63.375143218959103</v>
      </c>
      <c r="E51" s="32">
        <v>-10.8930199037666</v>
      </c>
      <c r="F51" s="33">
        <v>1176.80409718803</v>
      </c>
      <c r="G51" s="32">
        <v>-24.7587346787809</v>
      </c>
      <c r="H51" s="33">
        <v>745.80128199949399</v>
      </c>
      <c r="I51" s="32">
        <v>-32.954780686067103</v>
      </c>
    </row>
    <row r="52" spans="1:9" ht="15.75" x14ac:dyDescent="0.25">
      <c r="A52" s="30">
        <v>2019</v>
      </c>
      <c r="B52" s="30" t="s">
        <v>10</v>
      </c>
      <c r="C52" s="31">
        <v>43525</v>
      </c>
      <c r="D52" s="32">
        <v>67.552662754122395</v>
      </c>
      <c r="E52" s="32">
        <v>13.068648008022601</v>
      </c>
      <c r="F52" s="33">
        <v>1572.96920776719</v>
      </c>
      <c r="G52" s="32">
        <v>49.2728275106032</v>
      </c>
      <c r="H52" s="33">
        <v>1062.5825841491601</v>
      </c>
      <c r="I52" s="32">
        <v>68.7807679095867</v>
      </c>
    </row>
    <row r="53" spans="1:9" ht="15.75" x14ac:dyDescent="0.25">
      <c r="A53" s="30">
        <v>2019</v>
      </c>
      <c r="B53" s="30" t="s">
        <v>11</v>
      </c>
      <c r="C53" s="31">
        <v>43556</v>
      </c>
      <c r="D53" s="32">
        <v>55.937807795131498</v>
      </c>
      <c r="E53" s="32">
        <v>-6.7528263826992498</v>
      </c>
      <c r="F53" s="33">
        <v>1079.05050945175</v>
      </c>
      <c r="G53" s="32">
        <v>-2.6530331039433199</v>
      </c>
      <c r="H53" s="33">
        <v>603.59719998951005</v>
      </c>
      <c r="I53" s="32">
        <v>-9.2267047672577505</v>
      </c>
    </row>
    <row r="54" spans="1:9" ht="15.75" x14ac:dyDescent="0.25">
      <c r="A54" s="30">
        <v>2019</v>
      </c>
      <c r="B54" s="30" t="s">
        <v>12</v>
      </c>
      <c r="C54" s="31">
        <v>43586</v>
      </c>
      <c r="D54" s="32">
        <v>63.4526613924481</v>
      </c>
      <c r="E54" s="32">
        <v>10.290880689214401</v>
      </c>
      <c r="F54" s="33">
        <v>1077.9322790685401</v>
      </c>
      <c r="G54" s="32">
        <v>0.56143851013373103</v>
      </c>
      <c r="H54" s="33">
        <v>683.97671907726101</v>
      </c>
      <c r="I54" s="32">
        <v>10.9100961665693</v>
      </c>
    </row>
    <row r="55" spans="1:9" ht="15.75" x14ac:dyDescent="0.25">
      <c r="A55" s="30">
        <v>2019</v>
      </c>
      <c r="B55" s="30" t="s">
        <v>13</v>
      </c>
      <c r="C55" s="31">
        <v>43617</v>
      </c>
      <c r="D55" s="32">
        <v>61.090474180385499</v>
      </c>
      <c r="E55" s="32">
        <v>-8.8892619562252104</v>
      </c>
      <c r="F55" s="33">
        <v>1100.3535877141201</v>
      </c>
      <c r="G55" s="32">
        <v>-2.4971977723368299</v>
      </c>
      <c r="H55" s="33">
        <v>672.21122439544297</v>
      </c>
      <c r="I55" s="32">
        <v>-11.164477277014001</v>
      </c>
    </row>
    <row r="56" spans="1:9" ht="15.75" x14ac:dyDescent="0.25">
      <c r="A56" s="30">
        <v>2019</v>
      </c>
      <c r="B56" s="30" t="s">
        <v>14</v>
      </c>
      <c r="C56" s="31">
        <v>43647</v>
      </c>
      <c r="D56" s="32">
        <v>64.205667288497906</v>
      </c>
      <c r="E56" s="32">
        <v>1.8907880804719399</v>
      </c>
      <c r="F56" s="33">
        <v>1108.1915321468</v>
      </c>
      <c r="G56" s="32">
        <v>-0.40950815253096501</v>
      </c>
      <c r="H56" s="33">
        <v>711.52176804948203</v>
      </c>
      <c r="I56" s="32">
        <v>1.4735369966043499</v>
      </c>
    </row>
    <row r="57" spans="1:9" ht="15.75" x14ac:dyDescent="0.25">
      <c r="A57" s="30">
        <v>2019</v>
      </c>
      <c r="B57" s="30" t="s">
        <v>15</v>
      </c>
      <c r="C57" s="31">
        <v>43678</v>
      </c>
      <c r="D57" s="32">
        <v>73.609143417611094</v>
      </c>
      <c r="E57" s="32">
        <v>22.858679169226001</v>
      </c>
      <c r="F57" s="33">
        <v>1050.9913426030901</v>
      </c>
      <c r="G57" s="32">
        <v>-2.1305090246618601</v>
      </c>
      <c r="H57" s="33">
        <v>773.62572468338999</v>
      </c>
      <c r="I57" s="32">
        <v>20.241163921945301</v>
      </c>
    </row>
    <row r="58" spans="1:9" ht="15.75" x14ac:dyDescent="0.25">
      <c r="A58" s="30">
        <v>2019</v>
      </c>
      <c r="B58" s="30" t="s">
        <v>16</v>
      </c>
      <c r="C58" s="31">
        <v>43709</v>
      </c>
      <c r="D58" s="32">
        <v>61.079673423423401</v>
      </c>
      <c r="E58" s="32">
        <v>2.6977782820199798</v>
      </c>
      <c r="F58" s="33">
        <v>1062.7985568418801</v>
      </c>
      <c r="G58" s="32">
        <v>-1.4411728056728099</v>
      </c>
      <c r="H58" s="33">
        <v>649.15388766787999</v>
      </c>
      <c r="I58" s="32">
        <v>1.21772582938934</v>
      </c>
    </row>
    <row r="59" spans="1:9" ht="15.75" x14ac:dyDescent="0.25">
      <c r="A59" s="30">
        <v>2019</v>
      </c>
      <c r="B59" s="30" t="s">
        <v>17</v>
      </c>
      <c r="C59" s="31">
        <v>43739</v>
      </c>
      <c r="D59" s="32">
        <v>66.947744115082799</v>
      </c>
      <c r="E59" s="32">
        <v>19.0655893267034</v>
      </c>
      <c r="F59" s="33">
        <v>1055.21334670498</v>
      </c>
      <c r="G59" s="32">
        <v>-2.5773002976077599</v>
      </c>
      <c r="H59" s="33">
        <v>706.44153122025205</v>
      </c>
      <c r="I59" s="32">
        <v>15.996911538637899</v>
      </c>
    </row>
    <row r="60" spans="1:9" ht="15.75" x14ac:dyDescent="0.25">
      <c r="A60" s="30">
        <v>2019</v>
      </c>
      <c r="B60" s="30" t="s">
        <v>18</v>
      </c>
      <c r="C60" s="31">
        <v>43770</v>
      </c>
      <c r="D60" s="32">
        <v>70.033783783783704</v>
      </c>
      <c r="E60" s="32">
        <v>23.6934569326651</v>
      </c>
      <c r="F60" s="33">
        <v>1042.9876615870701</v>
      </c>
      <c r="G60" s="32">
        <v>-6.8739073025242501</v>
      </c>
      <c r="H60" s="33">
        <v>730.44372380743596</v>
      </c>
      <c r="I60" s="32">
        <v>15.1908833638259</v>
      </c>
    </row>
    <row r="61" spans="1:9" ht="15.75" x14ac:dyDescent="0.25">
      <c r="A61" s="30">
        <v>2019</v>
      </c>
      <c r="B61" s="30" t="s">
        <v>19</v>
      </c>
      <c r="C61" s="31">
        <v>43800</v>
      </c>
      <c r="D61" s="32">
        <v>52.492916303400101</v>
      </c>
      <c r="E61" s="32">
        <v>8.3146660786548594</v>
      </c>
      <c r="F61" s="33">
        <v>1040.29430130324</v>
      </c>
      <c r="G61" s="32">
        <v>-4.8153579232206702</v>
      </c>
      <c r="H61" s="33">
        <v>546.08081689215396</v>
      </c>
      <c r="I61" s="32">
        <v>3.0989272236263399</v>
      </c>
    </row>
    <row r="62" spans="1:9" ht="15.75" x14ac:dyDescent="0.25">
      <c r="A62" s="30">
        <v>2020</v>
      </c>
      <c r="B62" s="30" t="s">
        <v>8</v>
      </c>
      <c r="C62" s="31">
        <v>43831</v>
      </c>
      <c r="D62" s="32">
        <v>50.523103748910202</v>
      </c>
      <c r="E62" s="32">
        <v>10.8829781906704</v>
      </c>
      <c r="F62" s="33">
        <v>1089.5450826961801</v>
      </c>
      <c r="G62" s="32">
        <v>-0.55961059991172801</v>
      </c>
      <c r="H62" s="33">
        <v>550.471992521743</v>
      </c>
      <c r="I62" s="32">
        <v>10.2624652912176</v>
      </c>
    </row>
    <row r="63" spans="1:9" ht="15.75" x14ac:dyDescent="0.25">
      <c r="A63" s="30">
        <v>2020</v>
      </c>
      <c r="B63" s="30" t="s">
        <v>9</v>
      </c>
      <c r="C63" s="31">
        <v>43862</v>
      </c>
      <c r="D63" s="32">
        <v>75.604790057914997</v>
      </c>
      <c r="E63" s="32">
        <v>19.297229509529899</v>
      </c>
      <c r="F63" s="33">
        <v>1751.1717810174</v>
      </c>
      <c r="G63" s="32">
        <v>48.807417071526103</v>
      </c>
      <c r="H63" s="33">
        <v>1323.9697485916499</v>
      </c>
      <c r="I63" s="32">
        <v>77.523125871022103</v>
      </c>
    </row>
    <row r="64" spans="1:9" ht="15.75" x14ac:dyDescent="0.25">
      <c r="A64" s="30">
        <v>2020</v>
      </c>
      <c r="B64" s="30" t="s">
        <v>10</v>
      </c>
      <c r="C64" s="31">
        <v>43891</v>
      </c>
      <c r="D64" s="32">
        <v>25.712456408020898</v>
      </c>
      <c r="E64" s="32">
        <v>-61.937168188900401</v>
      </c>
      <c r="F64" s="33">
        <v>1059.35173671137</v>
      </c>
      <c r="G64" s="32">
        <v>-32.652735255059099</v>
      </c>
      <c r="H64" s="33">
        <v>272.38535350952401</v>
      </c>
      <c r="I64" s="32">
        <v>-74.365723890757195</v>
      </c>
    </row>
    <row r="65" spans="1:9" ht="15.75" x14ac:dyDescent="0.25">
      <c r="A65" s="30">
        <v>2020</v>
      </c>
      <c r="B65" s="30" t="s">
        <v>11</v>
      </c>
      <c r="C65" s="31">
        <v>43922</v>
      </c>
      <c r="D65" s="32">
        <v>14.965389940009199</v>
      </c>
      <c r="E65" s="32">
        <v>-73.246377486191506</v>
      </c>
      <c r="F65" s="33">
        <v>722.92688974673001</v>
      </c>
      <c r="G65" s="32">
        <v>-33.003424453778599</v>
      </c>
      <c r="H65" s="33">
        <v>108.188828031778</v>
      </c>
      <c r="I65" s="32">
        <v>-82.075989081185398</v>
      </c>
    </row>
    <row r="66" spans="1:9" ht="15.75" x14ac:dyDescent="0.25">
      <c r="A66" s="30">
        <v>2020</v>
      </c>
      <c r="B66" s="30" t="s">
        <v>12</v>
      </c>
      <c r="C66" s="31">
        <v>43952</v>
      </c>
      <c r="D66" s="32">
        <v>18.265458753139701</v>
      </c>
      <c r="E66" s="32">
        <v>-71.214038383402396</v>
      </c>
      <c r="F66" s="33">
        <v>672.66192833641605</v>
      </c>
      <c r="G66" s="32">
        <v>-37.597014079801497</v>
      </c>
      <c r="H66" s="33">
        <v>122.86478706836201</v>
      </c>
      <c r="I66" s="32">
        <v>-82.036700425400895</v>
      </c>
    </row>
    <row r="67" spans="1:9" ht="15.75" x14ac:dyDescent="0.25">
      <c r="A67" s="30">
        <v>2020</v>
      </c>
      <c r="B67" s="30" t="s">
        <v>13</v>
      </c>
      <c r="C67" s="31">
        <v>43983</v>
      </c>
      <c r="D67" s="32">
        <v>10.0801983085447</v>
      </c>
      <c r="E67" s="32">
        <v>-83.499557919978798</v>
      </c>
      <c r="F67" s="33">
        <v>731.014883595009</v>
      </c>
      <c r="G67" s="32">
        <v>-33.5654564353609</v>
      </c>
      <c r="H67" s="33">
        <v>73.687749931354602</v>
      </c>
      <c r="I67" s="32">
        <v>-89.038006617990305</v>
      </c>
    </row>
    <row r="68" spans="1:9" ht="15.75" x14ac:dyDescent="0.25">
      <c r="A68" s="30">
        <v>2020</v>
      </c>
      <c r="B68" s="30" t="s">
        <v>14</v>
      </c>
      <c r="C68" s="31">
        <v>44013</v>
      </c>
      <c r="D68" s="32">
        <v>8.2102768090671301</v>
      </c>
      <c r="E68" s="32">
        <v>-87.212535659546106</v>
      </c>
      <c r="F68" s="33">
        <v>840.29463441884297</v>
      </c>
      <c r="G68" s="32">
        <v>-24.1742415418916</v>
      </c>
      <c r="H68" s="33">
        <v>68.990515497525706</v>
      </c>
      <c r="I68" s="32">
        <v>-90.303808176290701</v>
      </c>
    </row>
    <row r="69" spans="1:9" ht="15.75" x14ac:dyDescent="0.25">
      <c r="A69" s="30">
        <v>2020</v>
      </c>
      <c r="B69" s="30" t="s">
        <v>15</v>
      </c>
      <c r="C69" s="31">
        <v>44044</v>
      </c>
      <c r="D69" s="32">
        <v>29.652081517000799</v>
      </c>
      <c r="E69" s="32">
        <v>-59.716850189691797</v>
      </c>
      <c r="F69" s="33">
        <v>629.65493000870799</v>
      </c>
      <c r="G69" s="32">
        <v>-40.089427525713198</v>
      </c>
      <c r="H69" s="33">
        <v>186.70579312199601</v>
      </c>
      <c r="I69" s="32">
        <v>-75.866134337969797</v>
      </c>
    </row>
    <row r="70" spans="1:9" ht="15.75" x14ac:dyDescent="0.25">
      <c r="A70" s="30">
        <v>2020</v>
      </c>
      <c r="B70" s="30" t="s">
        <v>16</v>
      </c>
      <c r="C70" s="31">
        <v>44075</v>
      </c>
      <c r="D70" s="32">
        <v>30.551801801801801</v>
      </c>
      <c r="E70" s="32">
        <v>-49.980410684243203</v>
      </c>
      <c r="F70" s="33">
        <v>689.76179847533501</v>
      </c>
      <c r="G70" s="32">
        <v>-35.099479197170801</v>
      </c>
      <c r="H70" s="33">
        <v>210.73465757472701</v>
      </c>
      <c r="I70" s="32">
        <v>-67.537026030637605</v>
      </c>
    </row>
    <row r="71" spans="1:9" ht="15.75" x14ac:dyDescent="0.25">
      <c r="A71" s="30">
        <v>2020</v>
      </c>
      <c r="B71" s="30" t="s">
        <v>17</v>
      </c>
      <c r="C71" s="31">
        <v>44105</v>
      </c>
      <c r="D71" s="32">
        <v>30.495313862249301</v>
      </c>
      <c r="E71" s="32">
        <v>-54.449079255264998</v>
      </c>
      <c r="F71" s="33">
        <v>689.53469359532301</v>
      </c>
      <c r="G71" s="32">
        <v>-34.654475727731104</v>
      </c>
      <c r="H71" s="33">
        <v>210.27576900099299</v>
      </c>
      <c r="I71" s="32">
        <v>-70.234512028507197</v>
      </c>
    </row>
    <row r="72" spans="1:9" ht="15.75" x14ac:dyDescent="0.25">
      <c r="A72" s="30">
        <v>2020</v>
      </c>
      <c r="B72" s="30" t="s">
        <v>18</v>
      </c>
      <c r="C72" s="31">
        <v>44136</v>
      </c>
      <c r="D72" s="32">
        <v>28.2249436936936</v>
      </c>
      <c r="E72" s="32">
        <v>-59.698102588840598</v>
      </c>
      <c r="F72" s="33">
        <v>654.27432853161201</v>
      </c>
      <c r="G72" s="32">
        <v>-37.269216825055601</v>
      </c>
      <c r="H72" s="33">
        <v>184.66856083034</v>
      </c>
      <c r="I72" s="32">
        <v>-74.718304119617102</v>
      </c>
    </row>
    <row r="73" spans="1:9" ht="15.75" x14ac:dyDescent="0.25">
      <c r="A73" s="30">
        <v>2020</v>
      </c>
      <c r="B73" s="30" t="s">
        <v>19</v>
      </c>
      <c r="C73" s="31">
        <v>44166</v>
      </c>
      <c r="D73" s="32">
        <v>26.749128160418401</v>
      </c>
      <c r="E73" s="32">
        <v>-49.042404110655497</v>
      </c>
      <c r="F73" s="33">
        <v>719.61403202182896</v>
      </c>
      <c r="G73" s="32">
        <v>-30.8259180964154</v>
      </c>
      <c r="H73" s="33">
        <v>192.49047968587399</v>
      </c>
      <c r="I73" s="32">
        <v>-64.7505508834072</v>
      </c>
    </row>
    <row r="74" spans="1:9" ht="15.75" x14ac:dyDescent="0.25">
      <c r="A74" s="30">
        <v>2021</v>
      </c>
      <c r="B74" s="30" t="s">
        <v>8</v>
      </c>
      <c r="C74" s="31">
        <v>44197</v>
      </c>
      <c r="D74" s="32">
        <v>24.570891455972099</v>
      </c>
      <c r="E74" s="32">
        <v>-51.367018981880904</v>
      </c>
      <c r="F74" s="37">
        <v>679.28</v>
      </c>
      <c r="G74" s="32">
        <v>-37.655005690567798</v>
      </c>
      <c r="H74" s="33">
        <v>166.90437008002101</v>
      </c>
      <c r="I74" s="32">
        <v>-69.679770751746403</v>
      </c>
    </row>
    <row r="75" spans="1:9" ht="15.75" x14ac:dyDescent="0.25">
      <c r="A75" s="30">
        <v>2021</v>
      </c>
      <c r="B75" s="30" t="s">
        <v>9</v>
      </c>
      <c r="C75" s="31">
        <v>44228</v>
      </c>
      <c r="D75" s="35">
        <v>28.9</v>
      </c>
      <c r="E75" s="35">
        <v>-61.7</v>
      </c>
      <c r="F75" s="38">
        <v>689.98</v>
      </c>
      <c r="G75" s="39">
        <v>-60.6</v>
      </c>
      <c r="H75" s="38">
        <v>199.65</v>
      </c>
      <c r="I75" s="35">
        <v>-84.9</v>
      </c>
    </row>
    <row r="76" spans="1:9" ht="15.75" x14ac:dyDescent="0.25">
      <c r="A76" s="30">
        <v>2021</v>
      </c>
      <c r="B76" s="30" t="s">
        <v>10</v>
      </c>
      <c r="C76" s="31">
        <v>44256</v>
      </c>
      <c r="D76" s="35">
        <v>30.2</v>
      </c>
      <c r="E76" s="35">
        <v>-17.3</v>
      </c>
      <c r="F76" s="38">
        <v>691.89</v>
      </c>
      <c r="G76" s="40">
        <v>-50.8</v>
      </c>
      <c r="H76" s="38">
        <v>208.68</v>
      </c>
      <c r="I76" s="35">
        <v>-23.5</v>
      </c>
    </row>
    <row r="77" spans="1:9" ht="15.75" x14ac:dyDescent="0.25">
      <c r="A77" s="30">
        <v>2021</v>
      </c>
      <c r="B77" s="30" t="s">
        <v>11</v>
      </c>
      <c r="C77" s="31">
        <v>44287</v>
      </c>
      <c r="D77" s="35">
        <v>39.1</v>
      </c>
      <c r="E77" s="35">
        <v>161.5</v>
      </c>
      <c r="F77" s="38">
        <v>697.58</v>
      </c>
      <c r="G77" s="40">
        <v>-3.5</v>
      </c>
      <c r="H77" s="38">
        <v>273</v>
      </c>
      <c r="I77" s="35">
        <v>152.30000000000001</v>
      </c>
    </row>
    <row r="78" spans="1:9" ht="15.75" x14ac:dyDescent="0.25">
      <c r="A78" s="30">
        <v>2021</v>
      </c>
      <c r="B78" s="30" t="s">
        <v>12</v>
      </c>
      <c r="C78" s="31">
        <v>44317</v>
      </c>
      <c r="D78" s="35">
        <v>44.5</v>
      </c>
      <c r="E78" s="35">
        <v>143.69999999999999</v>
      </c>
      <c r="F78" s="38">
        <v>687.12</v>
      </c>
      <c r="G78" s="40">
        <v>2.1</v>
      </c>
      <c r="H78" s="38">
        <v>305.8</v>
      </c>
      <c r="I78" s="35">
        <v>148.9</v>
      </c>
    </row>
    <row r="79" spans="1:9" ht="15.75" x14ac:dyDescent="0.25">
      <c r="A79" s="30">
        <v>2021</v>
      </c>
      <c r="B79" s="30" t="s">
        <v>13</v>
      </c>
      <c r="C79" s="31">
        <v>44348</v>
      </c>
      <c r="D79" s="35">
        <v>39.6</v>
      </c>
      <c r="E79" s="35">
        <v>292.8</v>
      </c>
      <c r="F79" s="38">
        <v>666.82</v>
      </c>
      <c r="G79" s="40">
        <v>-8.9</v>
      </c>
      <c r="H79" s="38">
        <v>264.04000000000002</v>
      </c>
      <c r="I79" s="35">
        <v>257.8</v>
      </c>
    </row>
    <row r="80" spans="1:9" ht="15.75" x14ac:dyDescent="0.25">
      <c r="A80" s="30">
        <v>2021</v>
      </c>
      <c r="B80" s="30" t="s">
        <v>14</v>
      </c>
      <c r="C80" s="31">
        <v>44378</v>
      </c>
      <c r="D80" s="35">
        <v>43.4</v>
      </c>
      <c r="E80" s="35">
        <v>428.3</v>
      </c>
      <c r="F80" s="41">
        <v>630.89</v>
      </c>
      <c r="G80" s="40">
        <v>-25.1</v>
      </c>
      <c r="H80" s="41">
        <v>273.63</v>
      </c>
      <c r="I80" s="35">
        <v>295.89999999999998</v>
      </c>
    </row>
    <row r="81" spans="1:9" ht="15.75" x14ac:dyDescent="0.25">
      <c r="A81" s="30">
        <v>2021</v>
      </c>
      <c r="B81" s="30" t="s">
        <v>15</v>
      </c>
      <c r="C81" s="31">
        <v>44409</v>
      </c>
      <c r="D81" s="27">
        <v>42.6</v>
      </c>
      <c r="E81" s="42">
        <v>42.8</v>
      </c>
      <c r="F81" s="43">
        <v>657.65</v>
      </c>
      <c r="G81" s="42">
        <v>4.2</v>
      </c>
      <c r="H81" s="43">
        <v>280.20999999999998</v>
      </c>
      <c r="I81" s="27">
        <v>48.8</v>
      </c>
    </row>
    <row r="82" spans="1:9" ht="15.75" x14ac:dyDescent="0.25">
      <c r="A82" s="30">
        <v>2021</v>
      </c>
      <c r="B82" s="30" t="s">
        <v>16</v>
      </c>
      <c r="C82" s="31">
        <v>44440</v>
      </c>
      <c r="D82" s="27">
        <v>48.1</v>
      </c>
      <c r="E82" s="42">
        <v>57.5</v>
      </c>
      <c r="F82" s="43">
        <v>677.64</v>
      </c>
      <c r="G82" s="42">
        <v>-1.9</v>
      </c>
      <c r="H82" s="43">
        <v>326.01</v>
      </c>
      <c r="I82" s="27">
        <v>54.4</v>
      </c>
    </row>
    <row r="83" spans="1:9" ht="15.75" x14ac:dyDescent="0.25">
      <c r="A83" s="30">
        <v>2021</v>
      </c>
      <c r="B83" s="30" t="s">
        <v>17</v>
      </c>
      <c r="C83" s="31">
        <v>44470</v>
      </c>
      <c r="D83" s="27">
        <v>47.5</v>
      </c>
      <c r="E83" s="42">
        <v>55.7</v>
      </c>
      <c r="F83" s="43">
        <v>708.91</v>
      </c>
      <c r="G83" s="42">
        <v>2.6</v>
      </c>
      <c r="H83" s="43">
        <v>336.64</v>
      </c>
      <c r="I83" s="27">
        <v>59.8</v>
      </c>
    </row>
    <row r="84" spans="1:9" ht="15.75" x14ac:dyDescent="0.25">
      <c r="A84" s="30">
        <v>2021</v>
      </c>
      <c r="B84" s="30" t="s">
        <v>18</v>
      </c>
      <c r="C84" s="31">
        <v>44501</v>
      </c>
      <c r="D84" s="44">
        <v>37</v>
      </c>
      <c r="E84" s="45">
        <v>31</v>
      </c>
      <c r="F84" s="43">
        <v>794.88</v>
      </c>
      <c r="G84" s="42">
        <v>21.3</v>
      </c>
      <c r="H84" s="43">
        <v>293.98</v>
      </c>
      <c r="I84" s="27">
        <v>58.9</v>
      </c>
    </row>
    <row r="85" spans="1:9" ht="15.75" x14ac:dyDescent="0.25">
      <c r="A85" s="30">
        <v>2021</v>
      </c>
      <c r="B85" s="30" t="s">
        <v>19</v>
      </c>
      <c r="C85" s="31">
        <v>44531</v>
      </c>
      <c r="D85" s="44">
        <v>36</v>
      </c>
      <c r="E85" s="45">
        <v>34.1</v>
      </c>
      <c r="F85" s="43">
        <v>899.51</v>
      </c>
      <c r="G85" s="42">
        <v>24.8</v>
      </c>
      <c r="H85" s="43">
        <v>323.77999999999997</v>
      </c>
      <c r="I85" s="27">
        <v>67.3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5"/>
  <sheetViews>
    <sheetView workbookViewId="0">
      <selection activeCell="E24" sqref="E24"/>
    </sheetView>
  </sheetViews>
  <sheetFormatPr defaultRowHeight="15" x14ac:dyDescent="0.25"/>
  <cols>
    <col min="1" max="1" width="51.28515625" customWidth="1"/>
    <col min="2" max="2" width="16.85546875" customWidth="1"/>
    <col min="3" max="3" width="17.7109375" customWidth="1"/>
    <col min="4" max="4" width="17.140625" customWidth="1"/>
    <col min="5" max="5" width="17.5703125" customWidth="1"/>
    <col min="6" max="6" width="18.140625" customWidth="1"/>
    <col min="7" max="7" width="18.28515625" customWidth="1"/>
    <col min="8" max="8" width="16.85546875" customWidth="1"/>
    <col min="9" max="9" width="17.42578125" customWidth="1"/>
    <col min="10" max="10" width="17.140625" customWidth="1"/>
    <col min="11" max="11" width="18.28515625" customWidth="1"/>
    <col min="12" max="12" width="17.28515625" bestFit="1" customWidth="1"/>
    <col min="16" max="16" width="19.140625" customWidth="1"/>
  </cols>
  <sheetData>
    <row r="3" spans="1:18" ht="21" x14ac:dyDescent="0.35">
      <c r="A3" s="46"/>
      <c r="B3" s="47"/>
      <c r="C3" s="48"/>
      <c r="D3" s="48"/>
      <c r="E3" s="48" t="s">
        <v>37</v>
      </c>
      <c r="F3" s="48"/>
      <c r="G3" s="48"/>
      <c r="H3" s="48"/>
      <c r="I3" s="49"/>
    </row>
    <row r="4" spans="1:18" ht="15.75" x14ac:dyDescent="0.25">
      <c r="A4" s="46"/>
      <c r="D4" s="50"/>
    </row>
    <row r="5" spans="1:18" ht="15.75" x14ac:dyDescent="0.25">
      <c r="A5" s="51"/>
      <c r="B5" s="52" t="s">
        <v>38</v>
      </c>
      <c r="C5" s="52" t="s">
        <v>39</v>
      </c>
      <c r="D5" s="52" t="s">
        <v>40</v>
      </c>
      <c r="E5" s="53" t="s">
        <v>41</v>
      </c>
      <c r="F5" s="54">
        <v>2014</v>
      </c>
      <c r="G5" s="54">
        <v>2015</v>
      </c>
      <c r="H5" s="54" t="s">
        <v>42</v>
      </c>
      <c r="I5" s="54">
        <v>2017</v>
      </c>
      <c r="J5" s="54">
        <v>2018</v>
      </c>
      <c r="K5" s="54">
        <v>2019</v>
      </c>
      <c r="L5" s="55">
        <v>2020</v>
      </c>
      <c r="P5" s="56"/>
      <c r="Q5" s="56"/>
      <c r="R5" s="56"/>
    </row>
    <row r="6" spans="1:18" ht="15.75" x14ac:dyDescent="0.25">
      <c r="A6" s="51" t="s">
        <v>43</v>
      </c>
      <c r="B6" s="57">
        <v>3021542</v>
      </c>
      <c r="C6" s="57">
        <v>4365161</v>
      </c>
      <c r="D6" s="57">
        <v>6611785</v>
      </c>
      <c r="E6" s="58">
        <v>5248297</v>
      </c>
      <c r="F6" s="59">
        <v>8428185</v>
      </c>
      <c r="G6" s="60">
        <v>7174017</v>
      </c>
      <c r="H6" s="61">
        <v>12571511</v>
      </c>
      <c r="I6" s="61">
        <v>12840479</v>
      </c>
      <c r="J6" s="61">
        <v>10276883.679999957</v>
      </c>
      <c r="K6" s="61">
        <v>13560542.909999995</v>
      </c>
      <c r="L6" s="62">
        <v>13177656</v>
      </c>
      <c r="P6" s="63"/>
      <c r="Q6" s="64"/>
      <c r="R6" s="65"/>
    </row>
    <row r="7" spans="1:18" ht="15.75" x14ac:dyDescent="0.25">
      <c r="A7" s="51" t="s">
        <v>44</v>
      </c>
      <c r="B7" s="57">
        <v>4319118</v>
      </c>
      <c r="C7" s="57">
        <v>9131128</v>
      </c>
      <c r="D7" s="57">
        <v>11195033</v>
      </c>
      <c r="E7" s="58">
        <v>7729953</v>
      </c>
      <c r="F7" s="59">
        <v>11600314</v>
      </c>
      <c r="G7" s="60">
        <v>10526490</v>
      </c>
      <c r="H7" s="61">
        <v>31553849</v>
      </c>
      <c r="I7" s="61">
        <v>20824633</v>
      </c>
      <c r="J7" s="61">
        <v>14316198.229999978</v>
      </c>
      <c r="K7" s="61">
        <v>14982576.689999972</v>
      </c>
      <c r="L7" s="62">
        <v>8967344</v>
      </c>
      <c r="P7" s="66"/>
      <c r="Q7" s="67"/>
      <c r="R7" s="65"/>
    </row>
    <row r="8" spans="1:18" ht="15.75" x14ac:dyDescent="0.25">
      <c r="A8" s="51" t="s">
        <v>45</v>
      </c>
      <c r="B8" s="57">
        <v>89485</v>
      </c>
      <c r="C8" s="57">
        <v>222720</v>
      </c>
      <c r="D8" s="57">
        <v>247002</v>
      </c>
      <c r="E8" s="58">
        <v>143558</v>
      </c>
      <c r="F8" s="59">
        <v>194028</v>
      </c>
      <c r="G8" s="60">
        <v>193398</v>
      </c>
      <c r="H8" s="61">
        <v>461636</v>
      </c>
      <c r="I8" s="61">
        <v>378968</v>
      </c>
      <c r="J8" s="61">
        <v>205478.20000000022</v>
      </c>
      <c r="K8" s="61">
        <v>227963.41999999949</v>
      </c>
      <c r="L8" s="62">
        <v>140232</v>
      </c>
      <c r="P8" s="66"/>
      <c r="Q8" s="67"/>
      <c r="R8" s="65"/>
    </row>
    <row r="9" spans="1:18" ht="15.75" x14ac:dyDescent="0.25">
      <c r="A9" s="51" t="s">
        <v>46</v>
      </c>
      <c r="B9" s="68">
        <v>939848</v>
      </c>
      <c r="C9" s="68">
        <v>1820543</v>
      </c>
      <c r="D9" s="68">
        <v>2165024</v>
      </c>
      <c r="E9" s="58">
        <v>1536792</v>
      </c>
      <c r="F9" s="59">
        <v>2353464</v>
      </c>
      <c r="G9" s="60">
        <v>1929688</v>
      </c>
      <c r="H9" s="61">
        <v>5717867</v>
      </c>
      <c r="I9" s="61">
        <v>4267630</v>
      </c>
      <c r="J9" s="61">
        <v>3014279.2800000007</v>
      </c>
      <c r="K9" s="61">
        <v>3110583.9599999995</v>
      </c>
      <c r="L9" s="62">
        <v>1672678</v>
      </c>
      <c r="P9" s="66"/>
      <c r="Q9" s="67"/>
      <c r="R9" s="65"/>
    </row>
    <row r="10" spans="1:18" ht="15.75" x14ac:dyDescent="0.25">
      <c r="A10" s="51" t="s">
        <v>47</v>
      </c>
      <c r="B10" s="68">
        <v>113401</v>
      </c>
      <c r="C10" s="68">
        <v>273540</v>
      </c>
      <c r="D10" s="68">
        <v>526845</v>
      </c>
      <c r="E10" s="58">
        <v>306767</v>
      </c>
      <c r="F10" s="59">
        <v>411732</v>
      </c>
      <c r="G10" s="60">
        <v>323622</v>
      </c>
      <c r="H10" s="61">
        <v>1047438</v>
      </c>
      <c r="I10" s="61">
        <v>629092</v>
      </c>
      <c r="J10" s="61">
        <v>361443.77000000031</v>
      </c>
      <c r="K10" s="61">
        <v>340571.40000000031</v>
      </c>
      <c r="L10" s="62">
        <v>100937</v>
      </c>
      <c r="P10" s="66"/>
      <c r="Q10" s="67"/>
      <c r="R10" s="65"/>
    </row>
    <row r="11" spans="1:18" ht="15.75" x14ac:dyDescent="0.25">
      <c r="A11" s="51" t="s">
        <v>48</v>
      </c>
      <c r="B11" s="68">
        <v>792117</v>
      </c>
      <c r="C11" s="68">
        <v>2186445</v>
      </c>
      <c r="D11" s="68">
        <v>2317845</v>
      </c>
      <c r="E11" s="58">
        <v>1524925</v>
      </c>
      <c r="F11" s="59">
        <v>2616367</v>
      </c>
      <c r="G11" s="60">
        <v>2365255</v>
      </c>
      <c r="H11" s="61">
        <v>6037211</v>
      </c>
      <c r="I11" s="61">
        <v>4173585</v>
      </c>
      <c r="J11" s="61">
        <v>2547079.61</v>
      </c>
      <c r="K11" s="61">
        <v>2484926.9999999907</v>
      </c>
      <c r="L11" s="62">
        <v>1074300</v>
      </c>
      <c r="P11" s="66"/>
      <c r="Q11" s="67"/>
      <c r="R11" s="65"/>
    </row>
    <row r="12" spans="1:18" ht="15.75" x14ac:dyDescent="0.25">
      <c r="A12" s="51" t="s">
        <v>49</v>
      </c>
      <c r="B12" s="68">
        <v>896408</v>
      </c>
      <c r="C12" s="68">
        <v>2064958</v>
      </c>
      <c r="D12" s="68">
        <v>1995798</v>
      </c>
      <c r="E12" s="58">
        <v>1521997</v>
      </c>
      <c r="F12" s="59">
        <v>2330210</v>
      </c>
      <c r="G12" s="60">
        <v>2242470</v>
      </c>
      <c r="H12" s="61">
        <v>4498435</v>
      </c>
      <c r="I12" s="61">
        <v>3705419</v>
      </c>
      <c r="J12" s="61">
        <v>2893838.2900000042</v>
      </c>
      <c r="K12" s="61">
        <v>2981011.760000003</v>
      </c>
      <c r="L12" s="62">
        <v>1619898</v>
      </c>
      <c r="P12" s="66"/>
      <c r="Q12" s="67"/>
      <c r="R12" s="65"/>
    </row>
    <row r="13" spans="1:18" ht="15.75" x14ac:dyDescent="0.25">
      <c r="A13" s="51" t="s">
        <v>50</v>
      </c>
      <c r="B13" s="68">
        <v>79886</v>
      </c>
      <c r="C13" s="68">
        <v>239764</v>
      </c>
      <c r="D13" s="68">
        <v>91436</v>
      </c>
      <c r="E13" s="58">
        <v>250319</v>
      </c>
      <c r="F13" s="59">
        <v>322129</v>
      </c>
      <c r="G13" s="60">
        <v>295507</v>
      </c>
      <c r="H13" s="61">
        <v>1180079</v>
      </c>
      <c r="I13" s="61">
        <v>927216</v>
      </c>
      <c r="J13" s="61">
        <v>601661.90000000061</v>
      </c>
      <c r="K13" s="61">
        <v>1046297.3899999978</v>
      </c>
      <c r="L13" s="62">
        <v>192593</v>
      </c>
      <c r="P13" s="66"/>
      <c r="Q13" s="67"/>
      <c r="R13" s="65"/>
    </row>
    <row r="14" spans="1:18" ht="15.75" x14ac:dyDescent="0.25">
      <c r="A14" s="51" t="s">
        <v>51</v>
      </c>
      <c r="B14" s="68">
        <v>982494</v>
      </c>
      <c r="C14" s="68">
        <v>1209006</v>
      </c>
      <c r="D14" s="68">
        <v>1146350</v>
      </c>
      <c r="E14" s="58">
        <v>1108860</v>
      </c>
      <c r="F14" s="59">
        <v>1906724</v>
      </c>
      <c r="G14" s="60">
        <v>1949420</v>
      </c>
      <c r="H14" s="61">
        <v>8439730</v>
      </c>
      <c r="I14" s="61">
        <v>4186871</v>
      </c>
      <c r="J14" s="61">
        <v>2944305</v>
      </c>
      <c r="K14" s="61">
        <v>3973620.1500000022</v>
      </c>
      <c r="L14" s="62">
        <v>1164680</v>
      </c>
      <c r="P14" s="66"/>
      <c r="Q14" s="67"/>
      <c r="R14" s="65"/>
    </row>
    <row r="15" spans="1:18" ht="15.75" x14ac:dyDescent="0.25">
      <c r="A15" s="51" t="s">
        <v>52</v>
      </c>
      <c r="B15" s="68">
        <v>1541761</v>
      </c>
      <c r="C15" s="68">
        <v>4829810</v>
      </c>
      <c r="D15" s="68">
        <v>6380878</v>
      </c>
      <c r="E15" s="58">
        <v>4416739</v>
      </c>
      <c r="F15" s="59">
        <v>8857250</v>
      </c>
      <c r="G15" s="60">
        <v>7512242</v>
      </c>
      <c r="H15" s="61">
        <v>15036298</v>
      </c>
      <c r="I15" s="61">
        <v>6782681</v>
      </c>
      <c r="J15" s="61">
        <v>6339634.4800000209</v>
      </c>
      <c r="K15" s="61">
        <v>5503966.4599999879</v>
      </c>
      <c r="L15" s="62">
        <v>2268582</v>
      </c>
      <c r="P15" s="66"/>
      <c r="Q15" s="67"/>
      <c r="R15" s="69"/>
    </row>
    <row r="16" spans="1:18" ht="15.75" x14ac:dyDescent="0.25">
      <c r="A16" s="51"/>
      <c r="B16" s="70"/>
      <c r="C16" s="71"/>
      <c r="D16" s="70"/>
      <c r="E16" s="72"/>
      <c r="F16" s="73"/>
      <c r="G16" s="70"/>
      <c r="H16" s="70"/>
      <c r="I16" s="70"/>
      <c r="J16" s="70"/>
      <c r="K16" s="70"/>
      <c r="L16" s="74"/>
      <c r="P16" s="66"/>
      <c r="Q16" s="67"/>
      <c r="R16" s="65"/>
    </row>
    <row r="17" spans="1:18" ht="15.75" x14ac:dyDescent="0.25">
      <c r="A17" s="75" t="s">
        <v>53</v>
      </c>
      <c r="B17" s="76">
        <f>SUM(B6:B15)</f>
        <v>12776060</v>
      </c>
      <c r="C17" s="76">
        <f>SUM(C6:C16)</f>
        <v>26343075</v>
      </c>
      <c r="D17" s="76">
        <f>SUM(D6:D15)</f>
        <v>32677996</v>
      </c>
      <c r="E17" s="77">
        <f>SUM(E6:E15)</f>
        <v>23788207</v>
      </c>
      <c r="F17" s="78">
        <v>39020403</v>
      </c>
      <c r="G17" s="76">
        <f t="shared" ref="G17:L17" si="0">SUM(G6:G15)</f>
        <v>34512109</v>
      </c>
      <c r="H17" s="76">
        <f t="shared" si="0"/>
        <v>86544054</v>
      </c>
      <c r="I17" s="76">
        <f t="shared" si="0"/>
        <v>58716574</v>
      </c>
      <c r="J17" s="76">
        <f t="shared" si="0"/>
        <v>43500802.43999996</v>
      </c>
      <c r="K17" s="76">
        <f t="shared" si="0"/>
        <v>48212061.139999948</v>
      </c>
      <c r="L17" s="79">
        <f t="shared" si="0"/>
        <v>30378900</v>
      </c>
      <c r="P17" s="66"/>
      <c r="Q17" s="67"/>
      <c r="R17" s="65"/>
    </row>
    <row r="18" spans="1:18" ht="15.75" x14ac:dyDescent="0.25">
      <c r="A18" s="80" t="s">
        <v>54</v>
      </c>
      <c r="B18" s="81">
        <v>2036</v>
      </c>
      <c r="C18" s="81">
        <v>4536</v>
      </c>
      <c r="D18" s="81">
        <v>4888</v>
      </c>
      <c r="E18" s="82">
        <v>3109</v>
      </c>
      <c r="F18" s="81">
        <v>4759</v>
      </c>
      <c r="G18" s="81">
        <v>4137</v>
      </c>
      <c r="H18" s="81">
        <v>12850</v>
      </c>
      <c r="I18" s="81">
        <v>8673</v>
      </c>
      <c r="J18" s="81">
        <v>6161</v>
      </c>
      <c r="K18" s="81">
        <v>5832</v>
      </c>
      <c r="L18" s="83">
        <v>2851</v>
      </c>
      <c r="P18" s="56"/>
      <c r="Q18" s="84"/>
      <c r="R18" s="56"/>
    </row>
    <row r="19" spans="1:18" ht="15.75" x14ac:dyDescent="0.25">
      <c r="A19" s="85" t="s">
        <v>55</v>
      </c>
      <c r="B19" s="76">
        <f t="shared" ref="B19:E19" si="1">B17/B18</f>
        <v>6275.0785854616897</v>
      </c>
      <c r="C19" s="76">
        <f t="shared" si="1"/>
        <v>5807.556216931217</v>
      </c>
      <c r="D19" s="76">
        <f t="shared" si="1"/>
        <v>6685.3510638297876</v>
      </c>
      <c r="E19" s="77">
        <f t="shared" si="1"/>
        <v>7651.4014152460595</v>
      </c>
      <c r="F19" s="78">
        <v>8199</v>
      </c>
      <c r="G19" s="76">
        <f>+G17/G18</f>
        <v>8342.3033599226492</v>
      </c>
      <c r="H19" s="76">
        <f>+H17/H18</f>
        <v>6734.9458365758755</v>
      </c>
      <c r="I19" s="76">
        <v>6770</v>
      </c>
      <c r="J19" s="76">
        <v>7061</v>
      </c>
      <c r="K19" s="76">
        <v>8267</v>
      </c>
      <c r="L19" s="86">
        <v>10656</v>
      </c>
      <c r="P19" s="56"/>
      <c r="Q19" s="56"/>
      <c r="R19" s="56"/>
    </row>
    <row r="20" spans="1:18" ht="15.75" x14ac:dyDescent="0.25">
      <c r="A20" s="85"/>
      <c r="B20" s="51"/>
      <c r="C20" s="51"/>
      <c r="D20" s="51"/>
      <c r="E20" s="87"/>
      <c r="F20" s="51"/>
      <c r="G20" s="51"/>
      <c r="H20" s="51"/>
      <c r="I20" s="51"/>
      <c r="J20" s="51"/>
      <c r="P20" s="56"/>
      <c r="Q20" s="56"/>
      <c r="R20" s="56"/>
    </row>
    <row r="21" spans="1:18" ht="15.75" x14ac:dyDescent="0.25">
      <c r="A21" s="75"/>
      <c r="B21" s="88"/>
      <c r="C21" s="88"/>
      <c r="D21" s="88"/>
      <c r="E21" s="89"/>
      <c r="F21" s="88"/>
      <c r="G21" s="88"/>
      <c r="H21" s="88"/>
      <c r="I21" s="88"/>
      <c r="J21" s="88"/>
    </row>
    <row r="22" spans="1:18" ht="15.75" x14ac:dyDescent="0.25">
      <c r="A22" s="46"/>
      <c r="B22" t="s">
        <v>56</v>
      </c>
      <c r="E22" s="56" t="s">
        <v>57</v>
      </c>
      <c r="F22" s="56"/>
      <c r="H22" t="s">
        <v>58</v>
      </c>
      <c r="K22" t="s">
        <v>59</v>
      </c>
    </row>
    <row r="23" spans="1:18" ht="15.75" x14ac:dyDescent="0.25">
      <c r="A23" s="46"/>
      <c r="E23" s="90"/>
      <c r="F23" s="91"/>
      <c r="G23" s="56" t="s">
        <v>60</v>
      </c>
      <c r="H23" s="91"/>
      <c r="I23" s="56"/>
    </row>
    <row r="24" spans="1:18" ht="15.75" x14ac:dyDescent="0.25">
      <c r="A24" s="46" t="s">
        <v>61</v>
      </c>
      <c r="E24" s="92"/>
      <c r="F24" s="92"/>
      <c r="G24" t="s">
        <v>62</v>
      </c>
    </row>
    <row r="25" spans="1:18" ht="15.75" x14ac:dyDescent="0.25">
      <c r="A25" s="46"/>
      <c r="G25" s="93"/>
      <c r="H25" s="93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Annual Air Arrivals</vt:lpstr>
      <vt:lpstr>Cruise Arrivals</vt:lpstr>
      <vt:lpstr>Monthly &amp; Quarterly Arrivals</vt:lpstr>
      <vt:lpstr>Hotel Occupancy </vt:lpstr>
      <vt:lpstr>Avg Annual Visitor Expenditure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Karif Driggs</dc:creator>
  <cp:lastModifiedBy>Karif Driggs</cp:lastModifiedBy>
  <dcterms:created xsi:type="dcterms:W3CDTF">2022-06-17T14:10:39Z</dcterms:created>
  <dcterms:modified xsi:type="dcterms:W3CDTF">2022-06-21T15:21:05Z</dcterms:modified>
</cp:coreProperties>
</file>